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'Лист1'!$A$12:$F$63</definedName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<sst xmlns="http://schemas.openxmlformats.org/spreadsheetml/2006/main" count="172" uniqueCount="85">
  <si>
    <t>Наименование расхода</t>
  </si>
  <si>
    <t>Раз-дел</t>
  </si>
  <si>
    <t>Под-раз-дел</t>
  </si>
  <si>
    <t>2</t>
  </si>
  <si>
    <t>3</t>
  </si>
  <si>
    <t>4</t>
  </si>
  <si>
    <t>00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</si>
  <si>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</si>
  <si>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</si>
  <si>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</si>
  <si>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</si>
  <si>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</si>
  <si>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</si>
  <si>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</si>
  <si>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</si>
  <si>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</si>
  <si>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</si>
  <si>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</si>
  <si>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</si>
  <si>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</si>
  <si>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</si>
  <si>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</si>
  <si>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</si>
  <si>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</si>
  <si>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</si>
  <si>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</si>
  <si>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</si>
  <si>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</si>
  <si>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</si>
  <si>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</si>
  <si>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</si>
  <si>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</si>
  <si>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</si>
  <si>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</si>
  <si>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</si>
  <si>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</si>
  <si>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</si>
  <si>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</si>
  <si>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</si>
  <si>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</si>
  <si>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</si>
  <si>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</si>
  <si>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Охрана окружающей среды</t>
  </si>
  <si>
    <t>Сбор, удаление отходов и очистка сточных вод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</si>
  <si>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</si>
  <si>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</si>
  <si>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</si>
  <si>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</si>
  <si>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</si>
  <si>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</si>
  <si>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</si>
  <si>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</si>
  <si>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</si>
  <si>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</si>
  <si>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</si>
  <si>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</si>
  <si>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</si>
  <si>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</si>
  <si>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</si>
  <si>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</si>
  <si>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</si>
  <si>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</si>
  <si>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</si>
  <si>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</si>
  <si>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</si>
  <si>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Жилищное хозяйство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</si>
  <si>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</si>
  <si>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</si>
  <si>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Плановый период</t>
  </si>
  <si>
    <t xml:space="preserve"> 2018 год </t>
  </si>
  <si>
    <t xml:space="preserve"> 2019 год </t>
  </si>
  <si>
    <t>5</t>
  </si>
  <si>
    <t>6</t>
  </si>
  <si>
    <t>Дополнительное образование</t>
  </si>
  <si>
    <t xml:space="preserve">Молодежная политика </t>
  </si>
  <si>
    <t xml:space="preserve">                                                                                            к  решению Орловской районной Думы</t>
  </si>
  <si>
    <t>Благоустройство</t>
  </si>
  <si>
    <t>Иные дотации</t>
  </si>
  <si>
    <t>Анализ</t>
  </si>
  <si>
    <t>бюджетных ассигнований по разделам и подразделам классификации расходов бюджетов за 2017 год</t>
  </si>
  <si>
    <t>Утверждено на 2017 год (тыс. руб.)</t>
  </si>
  <si>
    <t>Исполнено за 2017 год (тыс. руб.)</t>
  </si>
  <si>
    <t>% исполнения</t>
  </si>
  <si>
    <t xml:space="preserve">                                                                                                                                 Приложение  3</t>
  </si>
  <si>
    <t>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</si>
</sst>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sz val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53" applyFont="1" applyAlignment="1">
      <alignment wrapText="1"/>
      <protection/>
    </xf>
    <xf numFmtId="0" fontId="19" fillId="0" borderId="0" xfId="53" applyFont="1">
      <alignment/>
      <protection/>
    </xf>
    <xf numFmtId="0" fontId="1" fillId="0" borderId="0" xfId="53">
      <alignment/>
      <protection/>
    </xf>
    <xf numFmtId="49" fontId="21" fillId="0" borderId="0" xfId="53" applyNumberFormat="1" applyFont="1">
      <alignment/>
      <protection/>
    </xf>
    <xf numFmtId="49" fontId="22" fillId="0" borderId="0" xfId="53" applyNumberFormat="1" applyFont="1" applyAlignment="1" quotePrefix="1">
      <alignment wrapText="1"/>
      <protection/>
    </xf>
    <xf numFmtId="49" fontId="21" fillId="0" borderId="10" xfId="53" applyNumberFormat="1" applyFont="1" applyBorder="1" applyAlignment="1">
      <alignment horizontal="center" vertical="top" wrapText="1"/>
      <protection/>
    </xf>
    <xf numFmtId="49" fontId="21" fillId="0" borderId="10" xfId="53" applyNumberFormat="1" applyFont="1" applyBorder="1" applyAlignment="1">
      <alignment horizontal="center" vertical="top" wrapText="1"/>
      <protection/>
    </xf>
    <xf numFmtId="49" fontId="23" fillId="0" borderId="10" xfId="53" applyNumberFormat="1" applyFont="1" applyBorder="1" applyAlignment="1">
      <alignment horizontal="center" vertical="top" wrapText="1"/>
      <protection/>
    </xf>
    <xf numFmtId="49" fontId="23" fillId="0" borderId="10" xfId="53" applyNumberFormat="1" applyFont="1" applyBorder="1" applyAlignment="1">
      <alignment horizontal="center" vertical="top" wrapText="1"/>
      <protection/>
    </xf>
    <xf numFmtId="2" fontId="19" fillId="0" borderId="0" xfId="53" applyNumberFormat="1" applyFont="1">
      <alignment/>
      <protection/>
    </xf>
    <xf numFmtId="2" fontId="1" fillId="0" borderId="0" xfId="53" applyNumberFormat="1">
      <alignment/>
      <protection/>
    </xf>
    <xf numFmtId="2" fontId="22" fillId="0" borderId="0" xfId="53" applyNumberFormat="1" applyFont="1" applyAlignment="1" quotePrefix="1">
      <alignment horizontal="center" wrapText="1"/>
      <protection/>
    </xf>
    <xf numFmtId="2" fontId="21" fillId="0" borderId="10" xfId="53" applyNumberFormat="1" applyFont="1" applyBorder="1" applyAlignment="1">
      <alignment horizontal="center" vertical="top" wrapText="1"/>
      <protection/>
    </xf>
    <xf numFmtId="2" fontId="23" fillId="0" borderId="10" xfId="53" applyNumberFormat="1" applyFont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43" fontId="23" fillId="0" borderId="10" xfId="60" applyFont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49" fontId="21" fillId="0" borderId="10" xfId="53" applyNumberFormat="1" applyFont="1" applyBorder="1" applyAlignment="1" quotePrefix="1">
      <alignment horizontal="center" vertical="top" wrapText="1"/>
      <protection/>
    </xf>
    <xf numFmtId="2" fontId="21" fillId="0" borderId="10" xfId="53" applyNumberFormat="1" applyFont="1" applyBorder="1" applyAlignment="1">
      <alignment horizontal="center" vertical="top" wrapText="1"/>
      <protection/>
    </xf>
    <xf numFmtId="2" fontId="21" fillId="0" borderId="10" xfId="53" applyNumberFormat="1" applyFont="1" applyBorder="1" applyAlignment="1" quotePrefix="1">
      <alignment horizontal="center" vertical="top" wrapText="1"/>
      <protection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18" fillId="0" borderId="0" xfId="53" applyFont="1" applyAlignment="1">
      <alignment horizontal="center" wrapText="1"/>
      <protection/>
    </xf>
    <xf numFmtId="0" fontId="18" fillId="0" borderId="0" xfId="53" applyFont="1" applyAlignment="1">
      <alignment horizontal="center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 quotePrefix="1">
      <alignment horizontal="center" vertical="top" wrapText="1"/>
    </xf>
    <xf numFmtId="0" fontId="20" fillId="0" borderId="0" xfId="53" applyFont="1" applyAlignment="1">
      <alignment horizontal="center" wrapText="1"/>
      <protection/>
    </xf>
    <xf numFmtId="11" fontId="21" fillId="0" borderId="10" xfId="53" applyNumberFormat="1" applyFont="1" applyBorder="1" applyAlignment="1" quotePrefix="1">
      <alignment horizontal="center" vertical="top" wrapText="1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view="pageBreakPreview" zoomScaleNormal="115" zoomScaleSheetLayoutView="100" workbookViewId="0" topLeftCell="A55">
      <selection activeCell="C67" sqref="C67"/>
    </sheetView>
  </sheetViews>
  <sheetFormatPr defaultColWidth="9.00390625" defaultRowHeight="12.75"/>
  <cols>
    <col min="1" max="1" width="65.75390625" style="0" customWidth="1"/>
    <col min="2" max="2" width="6.00390625" style="0" customWidth="1"/>
    <col min="3" max="3" width="6.75390625" style="0" customWidth="1"/>
    <col min="4" max="4" width="14.375" style="15" customWidth="1"/>
    <col min="5" max="6" width="12.125" style="15" hidden="1" customWidth="1"/>
    <col min="7" max="7" width="13.25390625" style="0" customWidth="1"/>
    <col min="8" max="8" width="8.375" style="0" customWidth="1"/>
  </cols>
  <sheetData>
    <row r="1" spans="1:8" ht="15.75" customHeight="1">
      <c r="A1" s="26" t="s">
        <v>83</v>
      </c>
      <c r="B1" s="26"/>
      <c r="C1" s="26"/>
      <c r="D1" s="26"/>
      <c r="E1" s="26"/>
      <c r="F1" s="26"/>
      <c r="G1" s="26"/>
      <c r="H1" s="26"/>
    </row>
    <row r="2" spans="1:8" ht="15.75" customHeight="1">
      <c r="A2" s="27" t="s">
        <v>75</v>
      </c>
      <c r="B2" s="27"/>
      <c r="C2" s="27"/>
      <c r="D2" s="27"/>
      <c r="E2" s="27"/>
      <c r="F2" s="27"/>
      <c r="G2" s="27"/>
      <c r="H2" s="27"/>
    </row>
    <row r="3" spans="1:8" ht="15.75">
      <c r="A3" s="26"/>
      <c r="B3" s="26"/>
      <c r="C3" s="26"/>
      <c r="D3" s="26"/>
      <c r="E3" s="26"/>
      <c r="F3" s="26"/>
      <c r="G3" s="26"/>
      <c r="H3" s="26"/>
    </row>
    <row r="4" spans="1:6" ht="18.75">
      <c r="A4" s="1"/>
      <c r="B4" s="2"/>
      <c r="C4" s="2"/>
      <c r="D4" s="10"/>
      <c r="E4" s="10"/>
      <c r="F4" s="10"/>
    </row>
    <row r="5" spans="1:6" ht="18.75">
      <c r="A5" s="1"/>
      <c r="B5" s="2"/>
      <c r="C5" s="2"/>
      <c r="D5" s="10"/>
      <c r="E5" s="10"/>
      <c r="F5" s="10"/>
    </row>
    <row r="6" spans="1:6" ht="18.75">
      <c r="A6" s="30" t="s">
        <v>78</v>
      </c>
      <c r="B6" s="30"/>
      <c r="C6" s="30"/>
      <c r="D6" s="30"/>
      <c r="E6" s="30"/>
      <c r="F6" s="30"/>
    </row>
    <row r="7" spans="1:6" ht="35.25" customHeight="1">
      <c r="A7" s="30" t="s">
        <v>79</v>
      </c>
      <c r="B7" s="30"/>
      <c r="C7" s="30"/>
      <c r="D7" s="30"/>
      <c r="E7" s="30"/>
      <c r="F7" s="30"/>
    </row>
    <row r="8" spans="1:6" ht="15">
      <c r="A8" s="3"/>
      <c r="B8" s="3"/>
      <c r="C8" s="3"/>
      <c r="D8" s="11"/>
      <c r="E8" s="11"/>
      <c r="F8" s="11"/>
    </row>
    <row r="9" spans="1:6" ht="12.75">
      <c r="A9" s="4"/>
      <c r="B9" s="4"/>
      <c r="C9" s="5"/>
      <c r="D9" s="12"/>
      <c r="E9" s="12"/>
      <c r="F9" s="12"/>
    </row>
    <row r="10" spans="1:8" ht="12.75">
      <c r="A10" s="31" t="s">
        <v>0</v>
      </c>
      <c r="B10" s="21" t="s">
        <v>1</v>
      </c>
      <c r="C10" s="21" t="s">
        <v>2</v>
      </c>
      <c r="D10" s="22" t="s">
        <v>80</v>
      </c>
      <c r="E10" s="28" t="s">
        <v>68</v>
      </c>
      <c r="F10" s="29"/>
      <c r="G10" s="24" t="s">
        <v>81</v>
      </c>
      <c r="H10" s="24" t="s">
        <v>82</v>
      </c>
    </row>
    <row r="11" spans="1:8" ht="25.5" customHeight="1">
      <c r="A11" s="31"/>
      <c r="B11" s="21"/>
      <c r="C11" s="21"/>
      <c r="D11" s="23"/>
      <c r="E11" s="16" t="s">
        <v>69</v>
      </c>
      <c r="F11" s="17" t="s">
        <v>70</v>
      </c>
      <c r="G11" s="25"/>
      <c r="H11" s="25"/>
    </row>
    <row r="12" spans="1:8" ht="12.75">
      <c r="A12" s="6">
        <v>1</v>
      </c>
      <c r="B12" s="6" t="s">
        <v>3</v>
      </c>
      <c r="C12" s="7" t="s">
        <v>4</v>
      </c>
      <c r="D12" s="13" t="s">
        <v>5</v>
      </c>
      <c r="E12" s="13" t="s">
        <v>71</v>
      </c>
      <c r="F12" s="13" t="s">
        <v>72</v>
      </c>
      <c r="G12" s="19"/>
      <c r="H12" s="19"/>
    </row>
    <row r="13" spans="1:8" ht="12.75">
      <c r="A13" s="8" t="s">
        <v>7</v>
      </c>
      <c r="B13" s="8" t="s">
        <v>6</v>
      </c>
      <c r="C13" s="9" t="s">
        <v>6</v>
      </c>
      <c r="D13" s="18">
        <f>D14+D23+D26+D29+D35+D39+D41+D48+D51+D56+D58+D60</f>
        <v>286050.63</v>
      </c>
      <c r="E13" s="18">
        <f>E14+E23+E26+E29+E35+E39+E41+E48+E51+E56+E58+E60</f>
        <v>244467.40000000002</v>
      </c>
      <c r="F13" s="18">
        <f>F14+F23+F26+F29+F35+F39+F41+F48+F51+F56+F58+F60</f>
        <v>250959.30000000002</v>
      </c>
      <c r="G13" s="18">
        <f>G14+G23+G26+G29+G35+G39+G41+G48+G51+G56+G58+G60</f>
        <v>284739.19</v>
      </c>
      <c r="H13" s="20">
        <f>G13/D13*100</f>
        <v>99.54153570645867</v>
      </c>
    </row>
    <row r="14" spans="1:8" ht="12.75">
      <c r="A14" s="8" t="s">
        <v>8</v>
      </c>
      <c r="B14" s="8" t="s">
        <v>9</v>
      </c>
      <c r="C14" s="9" t="s">
        <v>6</v>
      </c>
      <c r="D14" s="14">
        <f>D15+D16+D17+D18+D19+D21+D22+D20</f>
        <v>30257.34</v>
      </c>
      <c r="E14" s="14">
        <f>E15+E16+E17+E18+E19+E21+E22+E20</f>
        <v>30135</v>
      </c>
      <c r="F14" s="14">
        <f>F15+F16+F17+F18+F19+F21+F22+F20</f>
        <v>33240.8</v>
      </c>
      <c r="G14" s="14">
        <f>G15+G16+G17+G18+G19+G21+G22+G20</f>
        <v>29912.54</v>
      </c>
      <c r="H14" s="20">
        <f aca="true" t="shared" si="0" ref="H14:H63">G14/D14*100</f>
        <v>98.86044179693259</v>
      </c>
    </row>
    <row r="15" spans="1:8" ht="25.5">
      <c r="A15" s="6" t="s">
        <v>10</v>
      </c>
      <c r="B15" s="6" t="s">
        <v>9</v>
      </c>
      <c r="C15" s="7" t="s">
        <v>11</v>
      </c>
      <c r="D15" s="13">
        <v>1174.81</v>
      </c>
      <c r="E15" s="13">
        <v>0</v>
      </c>
      <c r="F15" s="13">
        <v>0</v>
      </c>
      <c r="G15" s="13">
        <v>1172.83</v>
      </c>
      <c r="H15" s="20">
        <f t="shared" si="0"/>
        <v>99.83146210876652</v>
      </c>
    </row>
    <row r="16" spans="1:8" ht="38.25">
      <c r="A16" s="6" t="s">
        <v>12</v>
      </c>
      <c r="B16" s="6" t="s">
        <v>9</v>
      </c>
      <c r="C16" s="7" t="s">
        <v>13</v>
      </c>
      <c r="D16" s="13">
        <v>946.73</v>
      </c>
      <c r="E16" s="13">
        <v>550.52</v>
      </c>
      <c r="F16" s="13">
        <v>585.42</v>
      </c>
      <c r="G16" s="13">
        <v>944.87</v>
      </c>
      <c r="H16" s="20">
        <f t="shared" si="0"/>
        <v>99.80353427059457</v>
      </c>
    </row>
    <row r="17" spans="1:8" ht="38.25">
      <c r="A17" s="6" t="s">
        <v>14</v>
      </c>
      <c r="B17" s="6" t="s">
        <v>9</v>
      </c>
      <c r="C17" s="7" t="s">
        <v>15</v>
      </c>
      <c r="D17" s="13">
        <v>19389.12</v>
      </c>
      <c r="E17" s="13">
        <v>19783.64</v>
      </c>
      <c r="F17" s="13">
        <v>20129.04</v>
      </c>
      <c r="G17" s="13">
        <v>19086.83</v>
      </c>
      <c r="H17" s="20">
        <f t="shared" si="0"/>
        <v>98.44092975854501</v>
      </c>
    </row>
    <row r="18" spans="1:8" ht="12.75">
      <c r="A18" s="6" t="s">
        <v>16</v>
      </c>
      <c r="B18" s="6" t="s">
        <v>9</v>
      </c>
      <c r="C18" s="7" t="s">
        <v>17</v>
      </c>
      <c r="D18" s="13">
        <v>0</v>
      </c>
      <c r="E18" s="13">
        <v>0</v>
      </c>
      <c r="F18" s="13">
        <v>0</v>
      </c>
      <c r="G18" s="13">
        <v>0</v>
      </c>
      <c r="H18" s="20">
        <v>0</v>
      </c>
    </row>
    <row r="19" spans="1:8" ht="25.5">
      <c r="A19" s="6" t="s">
        <v>18</v>
      </c>
      <c r="B19" s="6" t="s">
        <v>9</v>
      </c>
      <c r="C19" s="7" t="s">
        <v>19</v>
      </c>
      <c r="D19" s="13">
        <v>5532.71</v>
      </c>
      <c r="E19" s="13">
        <v>4685.51</v>
      </c>
      <c r="F19" s="13">
        <v>4814.51</v>
      </c>
      <c r="G19" s="13">
        <v>5532.71</v>
      </c>
      <c r="H19" s="20">
        <f t="shared" si="0"/>
        <v>100</v>
      </c>
    </row>
    <row r="20" spans="1:8" ht="12.75">
      <c r="A20" s="6" t="s">
        <v>66</v>
      </c>
      <c r="B20" s="6" t="s">
        <v>9</v>
      </c>
      <c r="C20" s="7" t="s">
        <v>45</v>
      </c>
      <c r="D20" s="13">
        <v>0</v>
      </c>
      <c r="E20" s="13">
        <v>0</v>
      </c>
      <c r="F20" s="13">
        <v>0</v>
      </c>
      <c r="G20" s="13">
        <v>0</v>
      </c>
      <c r="H20" s="20">
        <v>0</v>
      </c>
    </row>
    <row r="21" spans="1:8" ht="12.75">
      <c r="A21" s="6" t="s">
        <v>20</v>
      </c>
      <c r="B21" s="6" t="s">
        <v>9</v>
      </c>
      <c r="C21" s="7" t="s">
        <v>21</v>
      </c>
      <c r="D21" s="13">
        <v>0</v>
      </c>
      <c r="E21" s="13">
        <v>150</v>
      </c>
      <c r="F21" s="13">
        <v>150</v>
      </c>
      <c r="G21" s="13">
        <v>0</v>
      </c>
      <c r="H21" s="20">
        <v>0</v>
      </c>
    </row>
    <row r="22" spans="1:8" ht="12.75">
      <c r="A22" s="6" t="s">
        <v>22</v>
      </c>
      <c r="B22" s="6" t="s">
        <v>9</v>
      </c>
      <c r="C22" s="7" t="s">
        <v>23</v>
      </c>
      <c r="D22" s="13">
        <v>3213.97</v>
      </c>
      <c r="E22" s="13">
        <v>4965.33</v>
      </c>
      <c r="F22" s="13">
        <v>7561.83</v>
      </c>
      <c r="G22" s="13">
        <v>3175.3</v>
      </c>
      <c r="H22" s="20">
        <f t="shared" si="0"/>
        <v>98.79681515384401</v>
      </c>
    </row>
    <row r="23" spans="1:8" ht="12.75">
      <c r="A23" s="8" t="s">
        <v>24</v>
      </c>
      <c r="B23" s="8" t="s">
        <v>11</v>
      </c>
      <c r="C23" s="9" t="s">
        <v>6</v>
      </c>
      <c r="D23" s="14">
        <f>D24+D25</f>
        <v>418.4</v>
      </c>
      <c r="E23" s="14">
        <f>E24+E25</f>
        <v>356.4</v>
      </c>
      <c r="F23" s="14">
        <f>F24+F25</f>
        <v>356.4</v>
      </c>
      <c r="G23" s="14">
        <f>G24+G25</f>
        <v>414.84</v>
      </c>
      <c r="H23" s="20">
        <f t="shared" si="0"/>
        <v>99.14913957934989</v>
      </c>
    </row>
    <row r="24" spans="1:8" ht="12.75">
      <c r="A24" s="6" t="s">
        <v>25</v>
      </c>
      <c r="B24" s="6" t="s">
        <v>11</v>
      </c>
      <c r="C24" s="7" t="s">
        <v>13</v>
      </c>
      <c r="D24" s="13">
        <v>328.4</v>
      </c>
      <c r="E24" s="13">
        <v>328.4</v>
      </c>
      <c r="F24" s="13">
        <v>328.4</v>
      </c>
      <c r="G24" s="13">
        <v>328.4</v>
      </c>
      <c r="H24" s="20">
        <f t="shared" si="0"/>
        <v>100</v>
      </c>
    </row>
    <row r="25" spans="1:8" ht="12.75">
      <c r="A25" s="6" t="s">
        <v>26</v>
      </c>
      <c r="B25" s="6" t="s">
        <v>11</v>
      </c>
      <c r="C25" s="7" t="s">
        <v>15</v>
      </c>
      <c r="D25" s="13">
        <v>90</v>
      </c>
      <c r="E25" s="13">
        <v>28</v>
      </c>
      <c r="F25" s="13">
        <v>28</v>
      </c>
      <c r="G25" s="13">
        <v>86.44</v>
      </c>
      <c r="H25" s="20">
        <f t="shared" si="0"/>
        <v>96.04444444444444</v>
      </c>
    </row>
    <row r="26" spans="1:8" ht="12.75">
      <c r="A26" s="8" t="s">
        <v>27</v>
      </c>
      <c r="B26" s="8" t="s">
        <v>13</v>
      </c>
      <c r="C26" s="9" t="s">
        <v>6</v>
      </c>
      <c r="D26" s="14">
        <f>D27+D28</f>
        <v>1233.27</v>
      </c>
      <c r="E26" s="14">
        <f>E27+E28</f>
        <v>1281.54</v>
      </c>
      <c r="F26" s="14">
        <f>F27+F28</f>
        <v>1303.74</v>
      </c>
      <c r="G26" s="14">
        <f>G27+G28</f>
        <v>1226.47</v>
      </c>
      <c r="H26" s="20">
        <f t="shared" si="0"/>
        <v>99.44862033455773</v>
      </c>
    </row>
    <row r="27" spans="1:8" ht="25.5">
      <c r="A27" s="6" t="s">
        <v>28</v>
      </c>
      <c r="B27" s="6" t="s">
        <v>13</v>
      </c>
      <c r="C27" s="7" t="s">
        <v>29</v>
      </c>
      <c r="D27" s="13">
        <v>1208.47</v>
      </c>
      <c r="E27" s="13">
        <v>1150.04</v>
      </c>
      <c r="F27" s="13">
        <v>1167.24</v>
      </c>
      <c r="G27" s="13">
        <v>1201.67</v>
      </c>
      <c r="H27" s="20">
        <f t="shared" si="0"/>
        <v>99.43730502205268</v>
      </c>
    </row>
    <row r="28" spans="1:8" ht="25.5">
      <c r="A28" s="6" t="s">
        <v>30</v>
      </c>
      <c r="B28" s="6" t="s">
        <v>13</v>
      </c>
      <c r="C28" s="7" t="s">
        <v>31</v>
      </c>
      <c r="D28" s="13">
        <v>24.8</v>
      </c>
      <c r="E28" s="13">
        <v>131.5</v>
      </c>
      <c r="F28" s="13">
        <v>136.5</v>
      </c>
      <c r="G28" s="13">
        <v>24.8</v>
      </c>
      <c r="H28" s="20">
        <f t="shared" si="0"/>
        <v>100</v>
      </c>
    </row>
    <row r="29" spans="1:8" ht="12.75">
      <c r="A29" s="8" t="s">
        <v>32</v>
      </c>
      <c r="B29" s="8" t="s">
        <v>15</v>
      </c>
      <c r="C29" s="9" t="s">
        <v>6</v>
      </c>
      <c r="D29" s="14">
        <f>D30+D31+D32+D33+D34</f>
        <v>42269.229999999996</v>
      </c>
      <c r="E29" s="14">
        <f>E30+E31+E32+E33+E34</f>
        <v>25021.100000000002</v>
      </c>
      <c r="F29" s="14">
        <f>F30+F31+F32+F33+F34</f>
        <v>25177.300000000003</v>
      </c>
      <c r="G29" s="14">
        <f>G30+G31+G32+G33+G34</f>
        <v>41701.11</v>
      </c>
      <c r="H29" s="20">
        <f t="shared" si="0"/>
        <v>98.65594902012647</v>
      </c>
    </row>
    <row r="30" spans="1:8" ht="12.75">
      <c r="A30" s="6" t="s">
        <v>33</v>
      </c>
      <c r="B30" s="6" t="s">
        <v>15</v>
      </c>
      <c r="C30" s="7" t="s">
        <v>9</v>
      </c>
      <c r="D30" s="13">
        <v>10</v>
      </c>
      <c r="E30" s="13">
        <v>10</v>
      </c>
      <c r="F30" s="13">
        <v>10</v>
      </c>
      <c r="G30" s="13">
        <v>10</v>
      </c>
      <c r="H30" s="20">
        <f t="shared" si="0"/>
        <v>100</v>
      </c>
    </row>
    <row r="31" spans="1:8" ht="12.75">
      <c r="A31" s="6" t="s">
        <v>34</v>
      </c>
      <c r="B31" s="6" t="s">
        <v>15</v>
      </c>
      <c r="C31" s="7" t="s">
        <v>17</v>
      </c>
      <c r="D31" s="13">
        <v>13557.88</v>
      </c>
      <c r="E31" s="13">
        <v>3480.4</v>
      </c>
      <c r="F31" s="13">
        <v>3455.4</v>
      </c>
      <c r="G31" s="13">
        <v>13557.24</v>
      </c>
      <c r="H31" s="20">
        <f t="shared" si="0"/>
        <v>99.99527949797461</v>
      </c>
    </row>
    <row r="32" spans="1:8" ht="16.5" customHeight="1">
      <c r="A32" s="6" t="s">
        <v>35</v>
      </c>
      <c r="B32" s="6" t="s">
        <v>15</v>
      </c>
      <c r="C32" s="7" t="s">
        <v>36</v>
      </c>
      <c r="D32" s="13">
        <v>603.27</v>
      </c>
      <c r="E32" s="13">
        <v>600</v>
      </c>
      <c r="F32" s="13">
        <v>600</v>
      </c>
      <c r="G32" s="13">
        <v>603.26</v>
      </c>
      <c r="H32" s="20">
        <f t="shared" si="0"/>
        <v>99.99834236743084</v>
      </c>
    </row>
    <row r="33" spans="1:8" ht="12.75">
      <c r="A33" s="6" t="s">
        <v>37</v>
      </c>
      <c r="B33" s="6" t="s">
        <v>15</v>
      </c>
      <c r="C33" s="7" t="s">
        <v>29</v>
      </c>
      <c r="D33" s="13">
        <v>27728.45</v>
      </c>
      <c r="E33" s="13">
        <v>20637.7</v>
      </c>
      <c r="F33" s="13">
        <v>20804.9</v>
      </c>
      <c r="G33" s="13">
        <v>27162.69</v>
      </c>
      <c r="H33" s="20">
        <f t="shared" si="0"/>
        <v>97.95964073000835</v>
      </c>
    </row>
    <row r="34" spans="1:8" ht="12.75">
      <c r="A34" s="6" t="s">
        <v>38</v>
      </c>
      <c r="B34" s="6" t="s">
        <v>15</v>
      </c>
      <c r="C34" s="7" t="s">
        <v>39</v>
      </c>
      <c r="D34" s="13">
        <v>369.63</v>
      </c>
      <c r="E34" s="13">
        <v>293</v>
      </c>
      <c r="F34" s="13">
        <v>307</v>
      </c>
      <c r="G34" s="13">
        <v>367.92</v>
      </c>
      <c r="H34" s="20">
        <f t="shared" si="0"/>
        <v>99.5373752130509</v>
      </c>
    </row>
    <row r="35" spans="1:8" ht="12.75">
      <c r="A35" s="8" t="s">
        <v>40</v>
      </c>
      <c r="B35" s="8" t="s">
        <v>17</v>
      </c>
      <c r="C35" s="9" t="s">
        <v>6</v>
      </c>
      <c r="D35" s="14">
        <f>D36+D37+D38</f>
        <v>1728.2599999999998</v>
      </c>
      <c r="E35" s="14">
        <f>E36+E37</f>
        <v>300</v>
      </c>
      <c r="F35" s="14">
        <f>F36+F37</f>
        <v>150</v>
      </c>
      <c r="G35" s="14">
        <f>G36+G37+G38</f>
        <v>1728.06</v>
      </c>
      <c r="H35" s="20">
        <f t="shared" si="0"/>
        <v>99.98842766713342</v>
      </c>
    </row>
    <row r="36" spans="1:8" ht="12.75">
      <c r="A36" s="6" t="s">
        <v>65</v>
      </c>
      <c r="B36" s="6" t="s">
        <v>17</v>
      </c>
      <c r="C36" s="7" t="s">
        <v>9</v>
      </c>
      <c r="D36" s="13">
        <v>1211.12</v>
      </c>
      <c r="E36" s="13">
        <v>0</v>
      </c>
      <c r="F36" s="13">
        <v>0</v>
      </c>
      <c r="G36" s="13">
        <v>1210.92</v>
      </c>
      <c r="H36" s="20">
        <f t="shared" si="0"/>
        <v>99.98348635973315</v>
      </c>
    </row>
    <row r="37" spans="1:8" ht="12.75">
      <c r="A37" s="6" t="s">
        <v>41</v>
      </c>
      <c r="B37" s="6" t="s">
        <v>17</v>
      </c>
      <c r="C37" s="7" t="s">
        <v>11</v>
      </c>
      <c r="D37" s="13">
        <v>2.25</v>
      </c>
      <c r="E37" s="13">
        <v>300</v>
      </c>
      <c r="F37" s="13">
        <v>150</v>
      </c>
      <c r="G37" s="13">
        <v>2.25</v>
      </c>
      <c r="H37" s="20">
        <f t="shared" si="0"/>
        <v>100</v>
      </c>
    </row>
    <row r="38" spans="1:8" ht="12.75">
      <c r="A38" s="6" t="s">
        <v>76</v>
      </c>
      <c r="B38" s="6" t="s">
        <v>17</v>
      </c>
      <c r="C38" s="7" t="s">
        <v>13</v>
      </c>
      <c r="D38" s="13">
        <v>514.89</v>
      </c>
      <c r="E38" s="13"/>
      <c r="F38" s="13"/>
      <c r="G38" s="13">
        <v>514.89</v>
      </c>
      <c r="H38" s="20">
        <f t="shared" si="0"/>
        <v>100</v>
      </c>
    </row>
    <row r="39" spans="1:8" ht="12.75">
      <c r="A39" s="8" t="s">
        <v>42</v>
      </c>
      <c r="B39" s="8" t="s">
        <v>19</v>
      </c>
      <c r="C39" s="9" t="s">
        <v>6</v>
      </c>
      <c r="D39" s="14">
        <f>D40</f>
        <v>98.26</v>
      </c>
      <c r="E39" s="14">
        <f>E40</f>
        <v>0</v>
      </c>
      <c r="F39" s="14">
        <f>F40</f>
        <v>0</v>
      </c>
      <c r="G39" s="14">
        <f>G40</f>
        <v>98.26</v>
      </c>
      <c r="H39" s="20">
        <f t="shared" si="0"/>
        <v>100</v>
      </c>
    </row>
    <row r="40" spans="1:8" ht="12.75">
      <c r="A40" s="6" t="s">
        <v>43</v>
      </c>
      <c r="B40" s="6" t="s">
        <v>19</v>
      </c>
      <c r="C40" s="7" t="s">
        <v>9</v>
      </c>
      <c r="D40" s="13">
        <v>98.26</v>
      </c>
      <c r="E40" s="13">
        <v>0</v>
      </c>
      <c r="F40" s="13">
        <v>0</v>
      </c>
      <c r="G40" s="13">
        <v>98.26</v>
      </c>
      <c r="H40" s="20">
        <f t="shared" si="0"/>
        <v>100</v>
      </c>
    </row>
    <row r="41" spans="1:8" ht="12.75">
      <c r="A41" s="8" t="s">
        <v>44</v>
      </c>
      <c r="B41" s="8" t="s">
        <v>45</v>
      </c>
      <c r="C41" s="9" t="s">
        <v>6</v>
      </c>
      <c r="D41" s="14">
        <f>D42+D43+D44+D45+D46+D47</f>
        <v>148846.63</v>
      </c>
      <c r="E41" s="14">
        <f>E42+E43+E46+E47+E45</f>
        <v>142109.48</v>
      </c>
      <c r="F41" s="14">
        <f>F42+F43+F46+F47+F45</f>
        <v>144028.48</v>
      </c>
      <c r="G41" s="14">
        <f>G42+G43+G44+G45+G46+G47</f>
        <v>148462.38999999998</v>
      </c>
      <c r="H41" s="20">
        <f t="shared" si="0"/>
        <v>99.74185508936277</v>
      </c>
    </row>
    <row r="42" spans="1:8" ht="12.75">
      <c r="A42" s="6" t="s">
        <v>46</v>
      </c>
      <c r="B42" s="6" t="s">
        <v>45</v>
      </c>
      <c r="C42" s="7" t="s">
        <v>9</v>
      </c>
      <c r="D42" s="13">
        <v>40984.77</v>
      </c>
      <c r="E42" s="13">
        <v>39032.4</v>
      </c>
      <c r="F42" s="13">
        <v>39734.3</v>
      </c>
      <c r="G42" s="13">
        <v>40771.76</v>
      </c>
      <c r="H42" s="20">
        <f t="shared" si="0"/>
        <v>99.48027035408519</v>
      </c>
    </row>
    <row r="43" spans="1:8" ht="12.75">
      <c r="A43" s="6" t="s">
        <v>47</v>
      </c>
      <c r="B43" s="6" t="s">
        <v>45</v>
      </c>
      <c r="C43" s="7" t="s">
        <v>11</v>
      </c>
      <c r="D43" s="13">
        <v>84320.31</v>
      </c>
      <c r="E43" s="13">
        <v>96822.33</v>
      </c>
      <c r="F43" s="13">
        <v>97975.03</v>
      </c>
      <c r="G43" s="13">
        <v>84172.87</v>
      </c>
      <c r="H43" s="20">
        <f t="shared" si="0"/>
        <v>99.82514295784728</v>
      </c>
    </row>
    <row r="44" spans="1:8" ht="12.75">
      <c r="A44" s="6" t="s">
        <v>73</v>
      </c>
      <c r="B44" s="6" t="s">
        <v>45</v>
      </c>
      <c r="C44" s="7" t="s">
        <v>13</v>
      </c>
      <c r="D44" s="13">
        <v>16848.82</v>
      </c>
      <c r="E44" s="13"/>
      <c r="F44" s="13"/>
      <c r="G44" s="13">
        <v>16828.06</v>
      </c>
      <c r="H44" s="20">
        <f t="shared" si="0"/>
        <v>99.876786623633</v>
      </c>
    </row>
    <row r="45" spans="1:8" ht="12.75">
      <c r="A45" s="6" t="s">
        <v>67</v>
      </c>
      <c r="B45" s="6" t="s">
        <v>45</v>
      </c>
      <c r="C45" s="7" t="s">
        <v>17</v>
      </c>
      <c r="D45" s="13">
        <v>0</v>
      </c>
      <c r="E45" s="13">
        <v>0</v>
      </c>
      <c r="F45" s="13">
        <v>0</v>
      </c>
      <c r="G45" s="13">
        <v>0</v>
      </c>
      <c r="H45" s="20">
        <v>0</v>
      </c>
    </row>
    <row r="46" spans="1:8" ht="12.75">
      <c r="A46" s="6" t="s">
        <v>74</v>
      </c>
      <c r="B46" s="6" t="s">
        <v>45</v>
      </c>
      <c r="C46" s="7" t="s">
        <v>45</v>
      </c>
      <c r="D46" s="13">
        <v>792.28</v>
      </c>
      <c r="E46" s="13">
        <v>751</v>
      </c>
      <c r="F46" s="13">
        <v>751</v>
      </c>
      <c r="G46" s="13">
        <v>792.27</v>
      </c>
      <c r="H46" s="20">
        <f t="shared" si="0"/>
        <v>99.99873781996264</v>
      </c>
    </row>
    <row r="47" spans="1:8" ht="12.75">
      <c r="A47" s="6" t="s">
        <v>48</v>
      </c>
      <c r="B47" s="6" t="s">
        <v>45</v>
      </c>
      <c r="C47" s="7" t="s">
        <v>29</v>
      </c>
      <c r="D47" s="13">
        <v>5900.45</v>
      </c>
      <c r="E47" s="13">
        <v>5503.75</v>
      </c>
      <c r="F47" s="13">
        <v>5568.15</v>
      </c>
      <c r="G47" s="13">
        <v>5897.43</v>
      </c>
      <c r="H47" s="20">
        <f t="shared" si="0"/>
        <v>99.94881746307486</v>
      </c>
    </row>
    <row r="48" spans="1:8" ht="12.75">
      <c r="A48" s="8" t="s">
        <v>49</v>
      </c>
      <c r="B48" s="8" t="s">
        <v>36</v>
      </c>
      <c r="C48" s="9" t="s">
        <v>6</v>
      </c>
      <c r="D48" s="14">
        <f>D49+D50</f>
        <v>12093.04</v>
      </c>
      <c r="E48" s="14">
        <f>E49+E50</f>
        <v>9773.68</v>
      </c>
      <c r="F48" s="14">
        <f>F49+F50</f>
        <v>9907.18</v>
      </c>
      <c r="G48" s="14">
        <f>G49+G50</f>
        <v>12090.04</v>
      </c>
      <c r="H48" s="20">
        <f t="shared" si="0"/>
        <v>99.97519234204137</v>
      </c>
    </row>
    <row r="49" spans="1:8" ht="12.75">
      <c r="A49" s="6" t="s">
        <v>50</v>
      </c>
      <c r="B49" s="6" t="s">
        <v>36</v>
      </c>
      <c r="C49" s="7" t="s">
        <v>9</v>
      </c>
      <c r="D49" s="13">
        <v>10090.2</v>
      </c>
      <c r="E49" s="13">
        <v>8081.49</v>
      </c>
      <c r="F49" s="13">
        <v>8195.39</v>
      </c>
      <c r="G49" s="13">
        <v>10087.2</v>
      </c>
      <c r="H49" s="20">
        <f t="shared" si="0"/>
        <v>99.97026818100731</v>
      </c>
    </row>
    <row r="50" spans="1:8" ht="12.75">
      <c r="A50" s="6" t="s">
        <v>51</v>
      </c>
      <c r="B50" s="6" t="s">
        <v>36</v>
      </c>
      <c r="C50" s="7" t="s">
        <v>15</v>
      </c>
      <c r="D50" s="13">
        <v>2002.84</v>
      </c>
      <c r="E50" s="13">
        <v>1692.19</v>
      </c>
      <c r="F50" s="13">
        <v>1711.79</v>
      </c>
      <c r="G50" s="13">
        <v>2002.84</v>
      </c>
      <c r="H50" s="20">
        <f t="shared" si="0"/>
        <v>100</v>
      </c>
    </row>
    <row r="51" spans="1:8" ht="12.75">
      <c r="A51" s="8" t="s">
        <v>52</v>
      </c>
      <c r="B51" s="8" t="s">
        <v>53</v>
      </c>
      <c r="C51" s="9" t="s">
        <v>6</v>
      </c>
      <c r="D51" s="14">
        <f>D52+D53+D54+D55</f>
        <v>24091.69</v>
      </c>
      <c r="E51" s="14">
        <f>E52+E53+E54+E55</f>
        <v>16080.2</v>
      </c>
      <c r="F51" s="14">
        <f>F52+F53+F54+F55</f>
        <v>19304.8</v>
      </c>
      <c r="G51" s="14">
        <f>G52+G53+G54+G55</f>
        <v>24091.43</v>
      </c>
      <c r="H51" s="20">
        <f t="shared" si="0"/>
        <v>99.9989207896997</v>
      </c>
    </row>
    <row r="52" spans="1:8" ht="12.75">
      <c r="A52" s="6" t="s">
        <v>54</v>
      </c>
      <c r="B52" s="6" t="s">
        <v>53</v>
      </c>
      <c r="C52" s="7" t="s">
        <v>9</v>
      </c>
      <c r="D52" s="13">
        <v>1539.61</v>
      </c>
      <c r="E52" s="13">
        <v>749.5</v>
      </c>
      <c r="F52" s="13">
        <v>749.5</v>
      </c>
      <c r="G52" s="13">
        <v>1539.36</v>
      </c>
      <c r="H52" s="20">
        <f t="shared" si="0"/>
        <v>99.98376212157625</v>
      </c>
    </row>
    <row r="53" spans="1:8" ht="12.75">
      <c r="A53" s="6" t="s">
        <v>55</v>
      </c>
      <c r="B53" s="6" t="s">
        <v>53</v>
      </c>
      <c r="C53" s="7" t="s">
        <v>13</v>
      </c>
      <c r="D53" s="13">
        <v>3374.48</v>
      </c>
      <c r="E53" s="13">
        <v>2229.3</v>
      </c>
      <c r="F53" s="13">
        <v>2318.3</v>
      </c>
      <c r="G53" s="13">
        <v>3374.47</v>
      </c>
      <c r="H53" s="20">
        <f t="shared" si="0"/>
        <v>99.99970365804508</v>
      </c>
    </row>
    <row r="54" spans="1:8" ht="12.75">
      <c r="A54" s="6" t="s">
        <v>56</v>
      </c>
      <c r="B54" s="6" t="s">
        <v>53</v>
      </c>
      <c r="C54" s="7" t="s">
        <v>15</v>
      </c>
      <c r="D54" s="13">
        <v>19126.6</v>
      </c>
      <c r="E54" s="13">
        <v>13011.4</v>
      </c>
      <c r="F54" s="13">
        <v>16147</v>
      </c>
      <c r="G54" s="13">
        <v>19126.6</v>
      </c>
      <c r="H54" s="20">
        <f t="shared" si="0"/>
        <v>100</v>
      </c>
    </row>
    <row r="55" spans="1:8" ht="12.75">
      <c r="A55" s="6" t="s">
        <v>57</v>
      </c>
      <c r="B55" s="6" t="s">
        <v>53</v>
      </c>
      <c r="C55" s="7" t="s">
        <v>19</v>
      </c>
      <c r="D55" s="13">
        <v>51</v>
      </c>
      <c r="E55" s="13">
        <v>90</v>
      </c>
      <c r="F55" s="13">
        <v>90</v>
      </c>
      <c r="G55" s="13">
        <v>51</v>
      </c>
      <c r="H55" s="20">
        <f t="shared" si="0"/>
        <v>100</v>
      </c>
    </row>
    <row r="56" spans="1:8" ht="12.75">
      <c r="A56" s="8" t="s">
        <v>58</v>
      </c>
      <c r="B56" s="8" t="s">
        <v>21</v>
      </c>
      <c r="C56" s="9" t="s">
        <v>6</v>
      </c>
      <c r="D56" s="14">
        <f>D57</f>
        <v>98</v>
      </c>
      <c r="E56" s="14">
        <f>E57</f>
        <v>100</v>
      </c>
      <c r="F56" s="14">
        <f>F57</f>
        <v>100</v>
      </c>
      <c r="G56" s="14">
        <f>G57</f>
        <v>98</v>
      </c>
      <c r="H56" s="20">
        <f t="shared" si="0"/>
        <v>100</v>
      </c>
    </row>
    <row r="57" spans="1:8" ht="12.75">
      <c r="A57" s="6" t="s">
        <v>59</v>
      </c>
      <c r="B57" s="6" t="s">
        <v>21</v>
      </c>
      <c r="C57" s="7" t="s">
        <v>11</v>
      </c>
      <c r="D57" s="13">
        <v>98</v>
      </c>
      <c r="E57" s="13">
        <v>100</v>
      </c>
      <c r="F57" s="13">
        <v>100</v>
      </c>
      <c r="G57" s="13">
        <v>98</v>
      </c>
      <c r="H57" s="20">
        <f t="shared" si="0"/>
        <v>100</v>
      </c>
    </row>
    <row r="58" spans="1:8" ht="12.75">
      <c r="A58" s="8" t="s">
        <v>60</v>
      </c>
      <c r="B58" s="8" t="s">
        <v>23</v>
      </c>
      <c r="C58" s="9" t="s">
        <v>6</v>
      </c>
      <c r="D58" s="14">
        <f>D59</f>
        <v>907.03</v>
      </c>
      <c r="E58" s="14">
        <f>E59</f>
        <v>1780</v>
      </c>
      <c r="F58" s="14">
        <f>F59</f>
        <v>1780</v>
      </c>
      <c r="G58" s="14">
        <f>G59</f>
        <v>907.03</v>
      </c>
      <c r="H58" s="20">
        <f t="shared" si="0"/>
        <v>100</v>
      </c>
    </row>
    <row r="59" spans="1:8" ht="12.75">
      <c r="A59" s="6" t="s">
        <v>61</v>
      </c>
      <c r="B59" s="6" t="s">
        <v>23</v>
      </c>
      <c r="C59" s="7" t="s">
        <v>9</v>
      </c>
      <c r="D59" s="13">
        <v>907.03</v>
      </c>
      <c r="E59" s="13">
        <v>1780</v>
      </c>
      <c r="F59" s="13">
        <v>1780</v>
      </c>
      <c r="G59" s="13">
        <v>907.03</v>
      </c>
      <c r="H59" s="20">
        <f t="shared" si="0"/>
        <v>100</v>
      </c>
    </row>
    <row r="60" spans="1:8" ht="25.5">
      <c r="A60" s="8" t="s">
        <v>62</v>
      </c>
      <c r="B60" s="8" t="s">
        <v>31</v>
      </c>
      <c r="C60" s="9" t="s">
        <v>6</v>
      </c>
      <c r="D60" s="14">
        <f>D61+D63+D62</f>
        <v>24009.48</v>
      </c>
      <c r="E60" s="14">
        <f>E61+E63</f>
        <v>17530</v>
      </c>
      <c r="F60" s="14">
        <f>F61+F63</f>
        <v>15610.6</v>
      </c>
      <c r="G60" s="14">
        <f>G61+G63+G62</f>
        <v>24009.019999999997</v>
      </c>
      <c r="H60" s="20">
        <f t="shared" si="0"/>
        <v>99.99808409011773</v>
      </c>
    </row>
    <row r="61" spans="1:8" ht="25.5">
      <c r="A61" s="6" t="s">
        <v>63</v>
      </c>
      <c r="B61" s="6" t="s">
        <v>31</v>
      </c>
      <c r="C61" s="7" t="s">
        <v>9</v>
      </c>
      <c r="D61" s="13">
        <v>2600</v>
      </c>
      <c r="E61" s="13">
        <v>2615</v>
      </c>
      <c r="F61" s="13">
        <v>2630</v>
      </c>
      <c r="G61" s="13">
        <v>2600</v>
      </c>
      <c r="H61" s="20">
        <f t="shared" si="0"/>
        <v>100</v>
      </c>
    </row>
    <row r="62" spans="1:8" ht="12.75">
      <c r="A62" s="6" t="s">
        <v>77</v>
      </c>
      <c r="B62" s="6" t="s">
        <v>31</v>
      </c>
      <c r="C62" s="7" t="s">
        <v>11</v>
      </c>
      <c r="D62" s="13">
        <v>14856.9</v>
      </c>
      <c r="E62" s="13"/>
      <c r="F62" s="13"/>
      <c r="G62" s="13">
        <v>14856.9</v>
      </c>
      <c r="H62" s="20">
        <f t="shared" si="0"/>
        <v>100</v>
      </c>
    </row>
    <row r="63" spans="1:8" ht="12.75">
      <c r="A63" s="6" t="s">
        <v>64</v>
      </c>
      <c r="B63" s="6" t="s">
        <v>31</v>
      </c>
      <c r="C63" s="7" t="s">
        <v>13</v>
      </c>
      <c r="D63" s="13">
        <v>6552.58</v>
      </c>
      <c r="E63" s="13">
        <v>14915</v>
      </c>
      <c r="F63" s="13">
        <v>12980.6</v>
      </c>
      <c r="G63" s="13">
        <v>6552.12</v>
      </c>
      <c r="H63" s="20">
        <f t="shared" si="0"/>
        <v>99.99297986441982</v>
      </c>
    </row>
    <row r="65" spans="1:8" ht="12.75">
      <c r="A65" s="32" t="s">
        <v>84</v>
      </c>
      <c r="B65" s="32"/>
      <c r="C65" s="32"/>
      <c r="D65" s="32"/>
      <c r="E65" s="32"/>
      <c r="F65" s="32"/>
      <c r="G65" s="32"/>
      <c r="H65" s="32"/>
    </row>
  </sheetData>
  <sheetProtection/>
  <autoFilter ref="A12:F63"/>
  <mergeCells count="13">
    <mergeCell ref="A65:H65"/>
    <mergeCell ref="A1:H1"/>
    <mergeCell ref="A2:H2"/>
    <mergeCell ref="A3:H3"/>
    <mergeCell ref="E10:F10"/>
    <mergeCell ref="A6:F6"/>
    <mergeCell ref="A7:F7"/>
    <mergeCell ref="A10:A11"/>
    <mergeCell ref="B10:B11"/>
    <mergeCell ref="C10:C11"/>
    <mergeCell ref="D10:D11"/>
    <mergeCell ref="G10:G11"/>
    <mergeCell ref="H10:H11"/>
  </mergeCells>
  <printOptions/>
  <pageMargins left="0.75" right="0.75" top="0.47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2018-04-06T11:10:00Z</cp:lastPrinted>
  <dcterms:created xsi:type="dcterms:W3CDTF">2016-03-01T09:14:08Z</dcterms:created>
  <dcterms:modified xsi:type="dcterms:W3CDTF">2018-04-06T11:10:28Z</dcterms:modified>
  <cp:category/>
  <cp:version/>
  <cp:contentType/>
  <cp:contentStatus/>
</cp:coreProperties>
</file>