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Лист1" sheetId="1" r:id="rId1"/>
    <sheet name="Лист3" sheetId="2" r:id="rId2"/>
  </sheets>
  <definedNames>
    <definedName name="_xlnm.Print_Area" localSheetId="0">'Лист1'!$A$1:$E$137</definedName>
  </definedNames>
  <calcPr fullCalcOnLoad="1"/>
</workbook>
</file>

<file path=xl/sharedStrings.xml><?xml version="1.0" encoding="utf-8"?>
<sst xmlns="http://schemas.openxmlformats.org/spreadsheetml/2006/main" count="263" uniqueCount="227">
  <si>
    <t>000 8500000000 0000 000</t>
  </si>
  <si>
    <t>ИТОГО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</si>
  <si>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</si>
  <si>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</si>
  <si>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</si>
  <si>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</si>
  <si>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</si>
  <si>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</si>
  <si>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</si>
  <si>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</si>
  <si>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</si>
  <si>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</si>
  <si>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>Субвенции бюджетам муниципальных районов на 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</si>
  <si>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</si>
  <si>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</si>
  <si>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Код бюджетной классификации</t>
  </si>
  <si>
    <t>Наименование налога (сбора)</t>
  </si>
  <si>
    <t>Сумма            (тыс. рублей)</t>
  </si>
  <si>
    <t xml:space="preserve">                                                                    к решению Орловской районной Думы </t>
  </si>
  <si>
    <t>903 2020302105 0000 151</t>
  </si>
  <si>
    <t>901 2020302405 0000 151</t>
  </si>
  <si>
    <t>936 2020401405 0000 151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</si>
  <si>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</si>
  <si>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________________</t>
  </si>
  <si>
    <t>Прочие дотации бюджетам муниципальных районов</t>
  </si>
  <si>
    <t>912 2020199905 0000 151</t>
  </si>
  <si>
    <t>939 2020302405 0000 151</t>
  </si>
  <si>
    <t>Дотации на поддержку мер по обеспечению сбалансированности бюджетов муниципальных районов</t>
  </si>
  <si>
    <t>000 20201003 05 0000 151</t>
  </si>
  <si>
    <t>912 20201003 05 0000 151</t>
  </si>
  <si>
    <t>ИНЫЕ МЕЖБЮДЖЕТНЫЕ ТРАНСФЕРТЫ</t>
  </si>
  <si>
    <t>Прочие межбюджетные трансферты</t>
  </si>
  <si>
    <t>912 2020499905 0000 151</t>
  </si>
  <si>
    <t>НАЛОГОВЫЕ И НЕНАЛОГОВЫЕ ДОХОДЫ</t>
  </si>
  <si>
    <t>000 10000000 00 0000 000</t>
  </si>
  <si>
    <t>000 20000000 00 0000 000</t>
  </si>
  <si>
    <t>000 20200000 00 0000 000</t>
  </si>
  <si>
    <t>Межбюджетные трансферты , передаваемые бюджетам муниципальных районов на комплектование книжных фондов библиотек муниципальных образований</t>
  </si>
  <si>
    <t>939 20202999 05 0000 151</t>
  </si>
  <si>
    <t xml:space="preserve">Прочие межбюджетные трансферты </t>
  </si>
  <si>
    <t>955 20202999 05 0000 151</t>
  </si>
  <si>
    <t>903 2020499905 0000 151</t>
  </si>
  <si>
    <t>000 2020311200 0000 151</t>
  </si>
  <si>
    <t>Субвенции бюджетам муниципальных районов на возмещение части процентной ставки по инвестиционным кредитам на строительство и реконструкцию объектов мясного скотоводства</t>
  </si>
  <si>
    <t>955 2020305112 0000 151</t>
  </si>
  <si>
    <t>000 20700000 00 0000 180</t>
  </si>
  <si>
    <t>ПРОЧИЕ  БЕЗВОЗМЕЗДНЫЕ  ПОСТУПЛЕНИЯ</t>
  </si>
  <si>
    <t>000 20705000 05 0000 180</t>
  </si>
  <si>
    <t>Прочие безвозмездные поступления в бюджеты муниципальных районов</t>
  </si>
  <si>
    <t>903 20705030 05 0000 180</t>
  </si>
  <si>
    <t>Прочие субвенции бюджетам муниципальных районов</t>
  </si>
  <si>
    <t>Прочие субвенции</t>
  </si>
  <si>
    <t>904 2020402505 0000 151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</si>
  <si>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</si>
  <si>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000 2020311900 0000 151</t>
  </si>
  <si>
    <t>936 2020311905 0000 151</t>
  </si>
  <si>
    <t>Субсидия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</si>
  <si>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000 219 00000 00 0000 000</t>
  </si>
  <si>
    <t>ВОЗВРАТ ОСТАТКОВ СУБСИДИЙ, СУБВЕНЦИЙ И ИНЫХ МЕЖБЮДЖЕТНЫХ ТРАНСФЕРТОВ  ИМЕЮЩИХ ЦЕЛЕВОЕ НАЗНАЧЕНИЕ , ПРОШЛЫХ ЛЕТ ИЗ БЮДЖЕТОВ МУНИЦИПАЛЬНЫХ РАЙОНОВ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</si>
  <si>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</si>
  <si>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Объемы</t>
  </si>
  <si>
    <t>937 20229999 05 0000 151</t>
  </si>
  <si>
    <t>000 2024000000 0000 150</t>
  </si>
  <si>
    <t>Субвенции бюджетам муниципальных образований на возмещение части процентной ставки по инвестиционным кредитам (займам)в агропромышленном комплексе</t>
  </si>
  <si>
    <t>Субвенции бюджетам муниципальных районов на содержание ребенка в семье опекуна и приемной семье, а также вознаграждение , причитающееся приемному родителю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</si>
  <si>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</si>
  <si>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</si>
  <si>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Субвенции бюджетам  на содержание ребенка в семье опекуна и приемной семье, а также вознаграждение , причитающееся приемному родителю</t>
  </si>
  <si>
    <t>Субвенции бюджетам  на компенсацию части  платы, взимаемой с родителей (законных представителей) за присмотр и уход за детьми,посещающими образовательные организации реализующие образовательные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</si>
  <si>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за присмотр и уход за детьми,посещающими образовательные организации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</si>
  <si>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</si>
  <si>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содействие достижению целевых показателей 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</si>
  <si>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 региональных программ развития агропромышленного комплекса</t>
  </si>
  <si>
    <t>000 10100000 00 0000 000</t>
  </si>
  <si>
    <t>НАЛОГИ НА ПРИБЫЛЬ, ДОХОДЫ</t>
  </si>
  <si>
    <t>000 10102000 01 0000 110</t>
  </si>
  <si>
    <t>Налог на доходы физических лиц</t>
  </si>
  <si>
    <t>000 10300000 00 0000 000</t>
  </si>
  <si>
    <t>НАЛОГИ НА ТОВАРЫ (РАБОТЫ, УСЛУГИ), РЕАЛИЗУЕМЫЕ НА ТЕРРИТОРИИ РОССИЙСКОЙ ФЕДЕРАЦИИ</t>
  </si>
  <si>
    <t>000 10302000 01 0000 110</t>
  </si>
  <si>
    <t>Акцизы по подакцизным товарам (продукции), производимым на территории Российской Федерации</t>
  </si>
  <si>
    <t>000 10500000 00 0000 000</t>
  </si>
  <si>
    <t>НАЛОГИ НА СОВОКУПНЫЙ ДОХОД</t>
  </si>
  <si>
    <t>Налог, взимаемый в связи с применением упрощенной сисиемы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</si>
  <si>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</si>
  <si>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сисиемы налогообложения</t>
  </si>
  <si>
    <t>182 1050300001 0000 110</t>
  </si>
  <si>
    <t>Единый сельскохозяйственный налог</t>
  </si>
  <si>
    <t>000 10600000 00 0000 000</t>
  </si>
  <si>
    <t>НАЛОГИ НА ИМУЩЕСТВО</t>
  </si>
  <si>
    <t>Налог на имущество организаций</t>
  </si>
  <si>
    <t>000 10800000 00 0000 000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</si>
  <si>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</si>
  <si>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</si>
  <si>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000 11100000 00 0000 000</t>
  </si>
  <si>
    <t>ДОХОДЫ ОТ ИСПОЛЬЗОВАНИЯ ИМУЩЕСТВА, НАХОДЯЩЕГОСЯ В ГОСУДАРСТВЕННОЙ И МУНИЦИПАЛЬНОЙ СОБСТВЕННОСТИ</t>
  </si>
  <si>
    <t>000 11101000 05 0000 120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</si>
  <si>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</si>
  <si>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</si>
  <si>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казенных).</t>
  </si>
  <si>
    <t>000 11200000 00 0000 000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</si>
  <si>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</si>
  <si>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</si>
  <si>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000 11300000 00 0000 000</t>
  </si>
  <si>
    <t>ДОХОДЫ ОТ ОКАЗАНИЯ ПЛАТНЫХ УСЛУГ (РАБОТ) И КОМПЕНСАЦИИ ЗАТРАТ ГОСУДАРСТВА</t>
  </si>
  <si>
    <t>000 11301000 00 0000 130</t>
  </si>
  <si>
    <t>Прочие доходы от оказания платных услуг (работ)</t>
  </si>
  <si>
    <t>000 11302000 00 0000 130</t>
  </si>
  <si>
    <t>Доходы от компенсации затрат государства</t>
  </si>
  <si>
    <t>000 11400000 00 0000 000</t>
  </si>
  <si>
    <t>ДОХОДЫ ОТ ПРОДАЖИ МАТЕРИАЛЬНЫХ И НЕМАТЕРИАЛЬНЫХ АКТИВОВ</t>
  </si>
  <si>
    <t>000 11600000 00 0000 000</t>
  </si>
  <si>
    <t>ШТРАФЫ, САНКЦИИ, ВОЗМЕЩЕНИЕ УЩЕРБА</t>
  </si>
  <si>
    <t>000 11603000 00 0000 140</t>
  </si>
  <si>
    <t>Денежные взыскания (штрафы) за нарушение законодательства о налогах и сборах</t>
  </si>
  <si>
    <t>000 11606000 01 0000 140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</si>
  <si>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</si>
  <si>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</si>
  <si>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</si>
  <si>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000 11625000 00 0000 140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</si>
  <si>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sz val="12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2"/>
        <color indexed="55"/>
        <rFont val="Times New Roman"/>
        <family val="1"/>
      </rPr>
      <t xml:space="preserve"> </t>
    </r>
    <r>
      <rPr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</si>
  <si>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000 11630003 01 0000140</t>
  </si>
  <si>
    <t>Прочие денежные взыскания (штрафы) за правонарушения в области дорожного движения</t>
  </si>
  <si>
    <t>000 11637000 00 0000 140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</si>
  <si>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</si>
  <si>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000 11643000 01 0000 140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</si>
  <si>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</si>
  <si>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000 11690000 00 0000 140</t>
  </si>
  <si>
    <t>Прочие поступления от денежных взысканий (штрафов) и иных сумм в возмещение ущерба</t>
  </si>
  <si>
    <t>Государственная пошлина за государственную регистрацию, а также за совершение прочих юридически значимых действий</t>
  </si>
  <si>
    <t>000 11109000 00 0000 120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</si>
  <si>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</si>
  <si>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000 11700000 00 0000 000</t>
  </si>
  <si>
    <t>ПРОЧИЕ НЕНАЛОГОВЫЕ ДОХОДЫ</t>
  </si>
  <si>
    <t>Прочие неналоговые доходы</t>
  </si>
  <si>
    <t>000 11705000 00 0000 180</t>
  </si>
  <si>
    <t>904 20705020 05 0000 180</t>
  </si>
  <si>
    <t>93620220302 05 0000 151</t>
  </si>
  <si>
    <t>00020220299 05 0000 151</t>
  </si>
  <si>
    <t>93620220299 05 0000 151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</si>
  <si>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</si>
  <si>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</si>
  <si>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00020220302 00 0000 151</t>
  </si>
  <si>
    <t>Субсидия бюджетам муниципальных районов на поддержку отрасли культуры</t>
  </si>
  <si>
    <t xml:space="preserve"> 000 202 25519 00 0000 151</t>
  </si>
  <si>
    <t>904 202 25519 05 0000 151</t>
  </si>
  <si>
    <t>Возврат прочих 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</si>
  <si>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</si>
  <si>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</si>
  <si>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</si>
  <si>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</si>
  <si>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</si>
  <si>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от               №                        </t>
  </si>
  <si>
    <t>поступления налоговых и неналоговых доходов общей суммой, объемы  безвозмездных поступлений по подстатьям классификации доходов бюджетов, прогнозируемые   на 2019 год.</t>
  </si>
  <si>
    <t>Денежные взыскания (штрафы) за нарушение законодатедьства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</si>
  <si>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000  11628000 01 0000 140</t>
  </si>
  <si>
    <t>000 20210000 00 0000 150</t>
  </si>
  <si>
    <t>000 20215001 00 0000 150</t>
  </si>
  <si>
    <t>912 20215001 05 0000 150</t>
  </si>
  <si>
    <t>000 20220000 00 0000 150</t>
  </si>
  <si>
    <t>000 20220216 00 0000 150</t>
  </si>
  <si>
    <t>936 20220216 05 0000 150</t>
  </si>
  <si>
    <t>000 2023000000 0000 150</t>
  </si>
  <si>
    <t>000 2023511800 0000 150</t>
  </si>
  <si>
    <t>912 2023511805 0000 150</t>
  </si>
  <si>
    <t>000 2023002400 0000 150</t>
  </si>
  <si>
    <t>903 2023002405 0000 150</t>
  </si>
  <si>
    <t>904 2023002405 0000 150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</si>
  <si>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</si>
  <si>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</si>
  <si>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</si>
  <si>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</si>
  <si>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</si>
  <si>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</si>
  <si>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000 20235082 00 0000 150</t>
  </si>
  <si>
    <t>936 20235082 05 0000 150</t>
  </si>
  <si>
    <t>000 20235543 00 0000 150</t>
  </si>
  <si>
    <t>936 20235543 05 0000 150</t>
  </si>
  <si>
    <t>000 20235544 00 0000 150</t>
  </si>
  <si>
    <t>936 20235544 05 0000 150</t>
  </si>
  <si>
    <t>000 20239999 00 0000 150</t>
  </si>
  <si>
    <t>903 20239999 05 0000 150</t>
  </si>
  <si>
    <t>000 20229999 00 0000 150</t>
  </si>
  <si>
    <t>903 20229999 05 0000 150</t>
  </si>
  <si>
    <t>904 20229999 05 0000 150</t>
  </si>
  <si>
    <t>912 20229999 05 0000 150</t>
  </si>
  <si>
    <t>919 20229999 05 0000 150</t>
  </si>
  <si>
    <t>936 20229999 05 0000 150</t>
  </si>
  <si>
    <t>000 20240014 00 0000 150</t>
  </si>
  <si>
    <t>936 20240014 05 0000 150</t>
  </si>
  <si>
    <t>936 2020499905 0000 150</t>
  </si>
  <si>
    <t>000 20245433 00 0000 150</t>
  </si>
  <si>
    <t>Межбюджетные трансферты, передаваемые бюджетам на возмещение затрат на уплату процентов по инвестиционным кредитам (займам) в агропромышленном комплексе</t>
  </si>
  <si>
    <t>936 20245433 05 0000 150</t>
  </si>
  <si>
    <t>000 20249999 00  0000 150</t>
  </si>
  <si>
    <t>912 20249999 05 0000 150</t>
  </si>
  <si>
    <t>182 10501000 01 0000 110</t>
  </si>
  <si>
    <t>182 10502000 02 0000 110</t>
  </si>
  <si>
    <t>182 10504000 01 0000 110</t>
  </si>
  <si>
    <t>182 10602000 02 0000 110</t>
  </si>
  <si>
    <t>182 10803000 01 0000 110</t>
  </si>
  <si>
    <t>936 10807000 01 0000 110</t>
  </si>
  <si>
    <t>048 11201000 01 0000 120</t>
  </si>
  <si>
    <t>000 11406000 00 0000 000</t>
  </si>
  <si>
    <t xml:space="preserve">Доходы от продажи земельных участков, находящегося в государственной и муниципальной собственности </t>
  </si>
  <si>
    <t>000 11406010 00 0000 000</t>
  </si>
  <si>
    <t>Доходы от продажи земельных участков, государственная собственность на которые не разгараничена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</si>
  <si>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</si>
  <si>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поправка</t>
  </si>
  <si>
    <t>000 20220216 05 0000 150</t>
  </si>
  <si>
    <t>000 20225243 05 0000 150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</si>
  <si>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</si>
  <si>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</si>
  <si>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 </t>
  </si>
  <si>
    <t xml:space="preserve">                                                                                                                                             Приложение 6</t>
  </si>
  <si>
    <t>912 20225243 05 0000 150</t>
  </si>
  <si>
    <t>поправка февраль</t>
  </si>
  <si>
    <t>000 21906000 00 0000 150</t>
  </si>
  <si>
    <t xml:space="preserve"> 904 21960010 05 0000 150</t>
  </si>
  <si>
    <t xml:space="preserve"> 936 21960010 05 0000 150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</si>
  <si>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</si>
  <si>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</si>
  <si>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912 2 18 60010 05 0000 150</t>
  </si>
  <si>
    <t>000 2 08 00000 00 0000 000</t>
  </si>
  <si>
    <t>000 2 18 60010 05 0000 150</t>
  </si>
  <si>
    <t xml:space="preserve"> 912 21960010 05 0000 150</t>
  </si>
  <si>
    <t>936 20239999 05 0000 150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</si>
</sst>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&quot;р.&quot;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2"/>
      <color indexed="55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quotePrefix="1">
      <alignment wrapText="1"/>
    </xf>
    <xf numFmtId="0" fontId="4" fillId="0" borderId="11" xfId="0" applyNumberFormat="1" applyFont="1" applyBorder="1" applyAlignment="1" quotePrefix="1">
      <alignment wrapText="1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76" fontId="5" fillId="0" borderId="11" xfId="0" applyNumberFormat="1" applyFont="1" applyFill="1" applyBorder="1" applyAlignment="1" applyProtection="1" quotePrefix="1">
      <alignment wrapText="1"/>
      <protection locked="0"/>
    </xf>
    <xf numFmtId="176" fontId="4" fillId="0" borderId="11" xfId="0" applyNumberFormat="1" applyFont="1" applyFill="1" applyBorder="1" applyAlignment="1" applyProtection="1" quotePrefix="1">
      <alignment wrapText="1"/>
      <protection locked="0"/>
    </xf>
    <xf numFmtId="176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 applyProtection="1" quotePrefix="1">
      <alignment wrapText="1"/>
      <protection locked="0"/>
    </xf>
    <xf numFmtId="0" fontId="23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2" fontId="4" fillId="0" borderId="11" xfId="0" applyNumberFormat="1" applyFont="1" applyFill="1" applyBorder="1" applyAlignment="1" applyProtection="1" quotePrefix="1">
      <alignment wrapText="1"/>
      <protection locked="0"/>
    </xf>
    <xf numFmtId="0" fontId="25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 quotePrefix="1">
      <alignment wrapText="1"/>
    </xf>
    <xf numFmtId="0" fontId="5" fillId="0" borderId="11" xfId="0" applyNumberFormat="1" applyFont="1" applyBorder="1" applyAlignment="1" quotePrefix="1">
      <alignment wrapText="1"/>
    </xf>
    <xf numFmtId="0" fontId="4" fillId="2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justify" vertical="top" wrapText="1"/>
    </xf>
    <xf numFmtId="49" fontId="4" fillId="0" borderId="11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8" fillId="0" borderId="13" xfId="53" applyFont="1" applyFill="1" applyBorder="1" applyAlignment="1">
      <alignment horizontal="justify" vertical="center" wrapText="1"/>
      <protection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="85" zoomScaleNormal="85" zoomScalePageLayoutView="0" workbookViewId="0" topLeftCell="A1">
      <selection activeCell="N52" sqref="N52"/>
    </sheetView>
  </sheetViews>
  <sheetFormatPr defaultColWidth="9.00390625" defaultRowHeight="12.75"/>
  <cols>
    <col min="1" max="1" width="29.375" style="0" customWidth="1"/>
    <col min="2" max="2" width="60.625" style="1" customWidth="1"/>
    <col min="3" max="6" width="13.625" style="0" hidden="1" customWidth="1"/>
    <col min="7" max="7" width="13.625" style="0" customWidth="1"/>
  </cols>
  <sheetData>
    <row r="1" spans="1:3" ht="15">
      <c r="A1" s="55" t="s">
        <v>214</v>
      </c>
      <c r="B1" s="55"/>
      <c r="C1" s="55"/>
    </row>
    <row r="2" spans="1:3" ht="15">
      <c r="A2" s="60" t="s">
        <v>18</v>
      </c>
      <c r="B2" s="61"/>
      <c r="C2" s="61"/>
    </row>
    <row r="3" spans="1:3" ht="15">
      <c r="A3" s="60" t="s">
        <v>152</v>
      </c>
      <c r="B3" s="61"/>
      <c r="C3" s="61"/>
    </row>
    <row r="4" spans="1:3" ht="16.5" customHeight="1">
      <c r="A4" s="62"/>
      <c r="B4" s="63"/>
      <c r="C4" s="63"/>
    </row>
    <row r="5" spans="1:3" ht="24" customHeight="1">
      <c r="A5" s="58" t="s">
        <v>60</v>
      </c>
      <c r="B5" s="58"/>
      <c r="C5" s="58"/>
    </row>
    <row r="6" spans="1:3" ht="49.5" customHeight="1">
      <c r="A6" s="59" t="s">
        <v>153</v>
      </c>
      <c r="B6" s="59"/>
      <c r="C6" s="59"/>
    </row>
    <row r="7" spans="1:7" ht="24" customHeight="1">
      <c r="A7" s="3"/>
      <c r="B7" s="2"/>
      <c r="C7" s="3"/>
      <c r="D7" s="3"/>
      <c r="E7" s="3"/>
      <c r="F7" s="3"/>
      <c r="G7" s="3"/>
    </row>
    <row r="8" spans="1:7" ht="46.5">
      <c r="A8" s="4" t="s">
        <v>15</v>
      </c>
      <c r="B8" s="5" t="s">
        <v>16</v>
      </c>
      <c r="C8" s="6" t="s">
        <v>17</v>
      </c>
      <c r="D8" s="6" t="s">
        <v>208</v>
      </c>
      <c r="E8" s="6" t="s">
        <v>17</v>
      </c>
      <c r="F8" s="6" t="s">
        <v>216</v>
      </c>
      <c r="G8" s="6" t="s">
        <v>17</v>
      </c>
    </row>
    <row r="9" spans="1:7" ht="15">
      <c r="A9" s="9" t="s">
        <v>34</v>
      </c>
      <c r="B9" s="10" t="s">
        <v>33</v>
      </c>
      <c r="C9" s="26">
        <f>C10+C14+C19+C21+C24+C28+C30+C33+C36+C12+C46</f>
        <v>57050.2</v>
      </c>
      <c r="D9" s="26">
        <f>D10+D14+D19+D21+D24+D28+D30+D33+D36+D12+D46</f>
        <v>0</v>
      </c>
      <c r="E9" s="26">
        <f>E10+E14+E19+E21+E24+E28+E30+E33+E36+E12+E46</f>
        <v>57050.2</v>
      </c>
      <c r="F9" s="26">
        <f>F10+F14+F19+F21+F24+F28+F30+F33+F36+F12+F46</f>
        <v>0</v>
      </c>
      <c r="G9" s="26">
        <f>G10+G14+G19+G21+G24+G28+G30+G33+G36+G12+G46</f>
        <v>57050.2</v>
      </c>
    </row>
    <row r="10" spans="1:7" ht="15" hidden="1">
      <c r="A10" s="11" t="s">
        <v>73</v>
      </c>
      <c r="B10" s="10" t="s">
        <v>74</v>
      </c>
      <c r="C10" s="22">
        <f>C11</f>
        <v>19337.7</v>
      </c>
      <c r="D10" s="22">
        <f>D11</f>
        <v>0</v>
      </c>
      <c r="E10" s="22">
        <f>E11</f>
        <v>19337.7</v>
      </c>
      <c r="F10" s="22">
        <f>F11</f>
        <v>0</v>
      </c>
      <c r="G10" s="22">
        <f>G11</f>
        <v>19337.7</v>
      </c>
    </row>
    <row r="11" spans="1:7" ht="15" hidden="1">
      <c r="A11" s="12" t="s">
        <v>75</v>
      </c>
      <c r="B11" s="13" t="s">
        <v>76</v>
      </c>
      <c r="C11" s="28">
        <v>19337.7</v>
      </c>
      <c r="D11" s="28"/>
      <c r="E11" s="28">
        <v>19337.7</v>
      </c>
      <c r="F11" s="28"/>
      <c r="G11" s="28">
        <v>19337.7</v>
      </c>
    </row>
    <row r="12" spans="1:7" ht="50.25" hidden="1">
      <c r="A12" s="11" t="s">
        <v>77</v>
      </c>
      <c r="B12" s="29" t="s">
        <v>78</v>
      </c>
      <c r="C12" s="22">
        <f>C13</f>
        <v>3132.2</v>
      </c>
      <c r="D12" s="22">
        <f>D13</f>
        <v>0</v>
      </c>
      <c r="E12" s="22">
        <f>E13</f>
        <v>3132.2</v>
      </c>
      <c r="F12" s="22">
        <f>F13</f>
        <v>0</v>
      </c>
      <c r="G12" s="22">
        <f>G13</f>
        <v>3132.2</v>
      </c>
    </row>
    <row r="13" spans="1:7" ht="30.75" hidden="1">
      <c r="A13" s="12" t="s">
        <v>79</v>
      </c>
      <c r="B13" s="30" t="s">
        <v>80</v>
      </c>
      <c r="C13" s="28">
        <v>3132.2</v>
      </c>
      <c r="D13" s="28"/>
      <c r="E13" s="28">
        <v>3132.2</v>
      </c>
      <c r="F13" s="28"/>
      <c r="G13" s="28">
        <v>3132.2</v>
      </c>
    </row>
    <row r="14" spans="1:7" ht="15" hidden="1">
      <c r="A14" s="9" t="s">
        <v>81</v>
      </c>
      <c r="B14" s="10" t="s">
        <v>82</v>
      </c>
      <c r="C14" s="26">
        <f>C15+C16+C17+C18</f>
        <v>17353.7</v>
      </c>
      <c r="D14" s="26">
        <f>D15+D16+D17+D18</f>
        <v>0</v>
      </c>
      <c r="E14" s="26">
        <f>E15+E16+E17+E18</f>
        <v>17353.7</v>
      </c>
      <c r="F14" s="26">
        <f>F15+F16+F17+F18</f>
        <v>0</v>
      </c>
      <c r="G14" s="26">
        <f>G15+G16+G17+G18</f>
        <v>17353.7</v>
      </c>
    </row>
    <row r="15" spans="1:7" ht="30.75" hidden="1">
      <c r="A15" s="31" t="s">
        <v>196</v>
      </c>
      <c r="B15" s="13" t="s">
        <v>83</v>
      </c>
      <c r="C15" s="32">
        <v>12071.7</v>
      </c>
      <c r="D15" s="32"/>
      <c r="E15" s="32">
        <v>12071.7</v>
      </c>
      <c r="F15" s="32"/>
      <c r="G15" s="32">
        <v>12071.7</v>
      </c>
    </row>
    <row r="16" spans="1:7" ht="30.75" hidden="1">
      <c r="A16" s="31" t="s">
        <v>197</v>
      </c>
      <c r="B16" s="13" t="s">
        <v>84</v>
      </c>
      <c r="C16" s="32">
        <v>5200</v>
      </c>
      <c r="D16" s="32"/>
      <c r="E16" s="32">
        <v>5200</v>
      </c>
      <c r="F16" s="32"/>
      <c r="G16" s="32">
        <v>5200</v>
      </c>
    </row>
    <row r="17" spans="1:7" ht="30.75" hidden="1">
      <c r="A17" s="12" t="s">
        <v>198</v>
      </c>
      <c r="B17" s="13" t="s">
        <v>85</v>
      </c>
      <c r="C17" s="28">
        <v>25.8</v>
      </c>
      <c r="D17" s="28"/>
      <c r="E17" s="28">
        <v>25.8</v>
      </c>
      <c r="F17" s="28"/>
      <c r="G17" s="28">
        <v>25.8</v>
      </c>
    </row>
    <row r="18" spans="1:7" ht="15" hidden="1">
      <c r="A18" s="12" t="s">
        <v>86</v>
      </c>
      <c r="B18" s="13" t="s">
        <v>87</v>
      </c>
      <c r="C18" s="28">
        <v>56.2</v>
      </c>
      <c r="D18" s="28"/>
      <c r="E18" s="28">
        <v>56.2</v>
      </c>
      <c r="F18" s="28"/>
      <c r="G18" s="28">
        <v>56.2</v>
      </c>
    </row>
    <row r="19" spans="1:7" ht="15" hidden="1">
      <c r="A19" s="9" t="s">
        <v>88</v>
      </c>
      <c r="B19" s="10" t="s">
        <v>89</v>
      </c>
      <c r="C19" s="26">
        <f>C20</f>
        <v>1429.2</v>
      </c>
      <c r="D19" s="26">
        <f>D20</f>
        <v>0</v>
      </c>
      <c r="E19" s="26">
        <f>E20</f>
        <v>1429.2</v>
      </c>
      <c r="F19" s="26">
        <f>F20</f>
        <v>0</v>
      </c>
      <c r="G19" s="26">
        <f>G20</f>
        <v>1429.2</v>
      </c>
    </row>
    <row r="20" spans="1:7" ht="15" hidden="1">
      <c r="A20" s="12" t="s">
        <v>199</v>
      </c>
      <c r="B20" s="13" t="s">
        <v>90</v>
      </c>
      <c r="C20" s="28">
        <v>1429.2</v>
      </c>
      <c r="D20" s="28"/>
      <c r="E20" s="28">
        <v>1429.2</v>
      </c>
      <c r="F20" s="28"/>
      <c r="G20" s="28">
        <v>1429.2</v>
      </c>
    </row>
    <row r="21" spans="1:7" ht="15" hidden="1">
      <c r="A21" s="9" t="s">
        <v>91</v>
      </c>
      <c r="B21" s="10" t="s">
        <v>92</v>
      </c>
      <c r="C21" s="26">
        <f>C22+C23</f>
        <v>690</v>
      </c>
      <c r="D21" s="26">
        <f>D22+D23</f>
        <v>0</v>
      </c>
      <c r="E21" s="26">
        <f>E22+E23</f>
        <v>690</v>
      </c>
      <c r="F21" s="26">
        <f>F22+F23</f>
        <v>0</v>
      </c>
      <c r="G21" s="26">
        <f>G22+G23</f>
        <v>690</v>
      </c>
    </row>
    <row r="22" spans="1:7" ht="30.75" hidden="1">
      <c r="A22" s="12" t="s">
        <v>200</v>
      </c>
      <c r="B22" s="8" t="s">
        <v>93</v>
      </c>
      <c r="C22" s="28">
        <v>680</v>
      </c>
      <c r="D22" s="28"/>
      <c r="E22" s="28">
        <v>680</v>
      </c>
      <c r="F22" s="28"/>
      <c r="G22" s="28">
        <v>680</v>
      </c>
    </row>
    <row r="23" spans="1:7" ht="46.5" hidden="1">
      <c r="A23" s="12" t="s">
        <v>201</v>
      </c>
      <c r="B23" s="2" t="s">
        <v>129</v>
      </c>
      <c r="C23" s="28">
        <v>10</v>
      </c>
      <c r="D23" s="28"/>
      <c r="E23" s="28">
        <v>10</v>
      </c>
      <c r="F23" s="28"/>
      <c r="G23" s="28">
        <v>10</v>
      </c>
    </row>
    <row r="24" spans="1:7" ht="46.5" hidden="1">
      <c r="A24" s="33" t="s">
        <v>94</v>
      </c>
      <c r="B24" s="34" t="s">
        <v>95</v>
      </c>
      <c r="C24" s="22">
        <f>C25+C26+C27</f>
        <v>1533.3999999999999</v>
      </c>
      <c r="D24" s="22">
        <f>D25+D26+D27</f>
        <v>0</v>
      </c>
      <c r="E24" s="22">
        <f>E25+E26+E27</f>
        <v>1533.3999999999999</v>
      </c>
      <c r="F24" s="22">
        <f>F25+F26+F27</f>
        <v>0</v>
      </c>
      <c r="G24" s="22">
        <f>G25+G26+G27</f>
        <v>1533.3999999999999</v>
      </c>
    </row>
    <row r="25" spans="1:7" ht="93" hidden="1">
      <c r="A25" s="11" t="s">
        <v>96</v>
      </c>
      <c r="B25" s="10" t="s">
        <v>97</v>
      </c>
      <c r="C25" s="22"/>
      <c r="D25" s="22"/>
      <c r="E25" s="22"/>
      <c r="F25" s="22"/>
      <c r="G25" s="22"/>
    </row>
    <row r="26" spans="1:7" ht="93" hidden="1">
      <c r="A26" s="7" t="s">
        <v>98</v>
      </c>
      <c r="B26" s="35" t="s">
        <v>99</v>
      </c>
      <c r="C26" s="28">
        <v>1482.3</v>
      </c>
      <c r="D26" s="28"/>
      <c r="E26" s="28">
        <v>1482.3</v>
      </c>
      <c r="F26" s="28"/>
      <c r="G26" s="28">
        <v>1482.3</v>
      </c>
    </row>
    <row r="27" spans="1:7" ht="93" hidden="1">
      <c r="A27" s="12" t="s">
        <v>130</v>
      </c>
      <c r="B27" s="35" t="s">
        <v>131</v>
      </c>
      <c r="C27" s="25">
        <v>51.1</v>
      </c>
      <c r="D27" s="25"/>
      <c r="E27" s="25">
        <v>51.1</v>
      </c>
      <c r="F27" s="25"/>
      <c r="G27" s="25">
        <v>51.1</v>
      </c>
    </row>
    <row r="28" spans="1:7" ht="30.75" hidden="1">
      <c r="A28" s="33" t="s">
        <v>100</v>
      </c>
      <c r="B28" s="34" t="s">
        <v>101</v>
      </c>
      <c r="C28" s="22">
        <f>C29</f>
        <v>129.1</v>
      </c>
      <c r="D28" s="22">
        <f>D29</f>
        <v>0</v>
      </c>
      <c r="E28" s="22">
        <f>E29</f>
        <v>129.1</v>
      </c>
      <c r="F28" s="22">
        <f>F29</f>
        <v>0</v>
      </c>
      <c r="G28" s="22">
        <f>G29</f>
        <v>129.1</v>
      </c>
    </row>
    <row r="29" spans="1:7" ht="15" hidden="1">
      <c r="A29" s="12" t="s">
        <v>202</v>
      </c>
      <c r="B29" s="8" t="s">
        <v>102</v>
      </c>
      <c r="C29" s="28">
        <v>129.1</v>
      </c>
      <c r="D29" s="28"/>
      <c r="E29" s="28">
        <v>129.1</v>
      </c>
      <c r="F29" s="28"/>
      <c r="G29" s="28">
        <v>129.1</v>
      </c>
    </row>
    <row r="30" spans="1:7" ht="37.5" customHeight="1" hidden="1">
      <c r="A30" s="11" t="s">
        <v>103</v>
      </c>
      <c r="B30" s="36" t="s">
        <v>104</v>
      </c>
      <c r="C30" s="22">
        <f>C31+C32</f>
        <v>12843.6</v>
      </c>
      <c r="D30" s="22">
        <f>D31+D32</f>
        <v>0</v>
      </c>
      <c r="E30" s="22">
        <f>E31+E32</f>
        <v>12843.6</v>
      </c>
      <c r="F30" s="22">
        <f>F31+F32</f>
        <v>0</v>
      </c>
      <c r="G30" s="22">
        <f>G31+G32</f>
        <v>12843.6</v>
      </c>
    </row>
    <row r="31" spans="1:7" ht="15" hidden="1">
      <c r="A31" s="37" t="s">
        <v>105</v>
      </c>
      <c r="B31" s="30" t="s">
        <v>106</v>
      </c>
      <c r="C31" s="28">
        <v>12678.6</v>
      </c>
      <c r="D31" s="28"/>
      <c r="E31" s="28">
        <v>12678.6</v>
      </c>
      <c r="F31" s="28"/>
      <c r="G31" s="28">
        <v>12678.6</v>
      </c>
    </row>
    <row r="32" spans="1:7" ht="15" hidden="1">
      <c r="A32" s="38" t="s">
        <v>107</v>
      </c>
      <c r="B32" s="30" t="s">
        <v>108</v>
      </c>
      <c r="C32" s="28">
        <v>165</v>
      </c>
      <c r="D32" s="28"/>
      <c r="E32" s="28">
        <v>165</v>
      </c>
      <c r="F32" s="28"/>
      <c r="G32" s="28">
        <v>165</v>
      </c>
    </row>
    <row r="33" spans="1:7" ht="30.75" hidden="1">
      <c r="A33" s="33" t="s">
        <v>109</v>
      </c>
      <c r="B33" s="34" t="s">
        <v>110</v>
      </c>
      <c r="C33" s="22">
        <f>C34</f>
        <v>100</v>
      </c>
      <c r="D33" s="22">
        <f>D34</f>
        <v>0</v>
      </c>
      <c r="E33" s="22">
        <f>E34</f>
        <v>100</v>
      </c>
      <c r="F33" s="22">
        <f>F34</f>
        <v>0</v>
      </c>
      <c r="G33" s="22">
        <f>G34</f>
        <v>100</v>
      </c>
    </row>
    <row r="34" spans="1:7" ht="36" customHeight="1" hidden="1">
      <c r="A34" s="12" t="s">
        <v>203</v>
      </c>
      <c r="B34" s="2" t="s">
        <v>204</v>
      </c>
      <c r="C34" s="28">
        <f>C35</f>
        <v>100</v>
      </c>
      <c r="D34" s="28"/>
      <c r="E34" s="28">
        <f>E35</f>
        <v>100</v>
      </c>
      <c r="F34" s="28"/>
      <c r="G34" s="28">
        <f>G35</f>
        <v>100</v>
      </c>
    </row>
    <row r="35" spans="1:7" ht="35.25" customHeight="1" hidden="1">
      <c r="A35" s="12" t="s">
        <v>205</v>
      </c>
      <c r="B35" s="30" t="s">
        <v>206</v>
      </c>
      <c r="C35" s="28">
        <v>100</v>
      </c>
      <c r="D35" s="28"/>
      <c r="E35" s="28">
        <v>100</v>
      </c>
      <c r="F35" s="28"/>
      <c r="G35" s="28">
        <v>100</v>
      </c>
    </row>
    <row r="36" spans="1:7" ht="15" hidden="1">
      <c r="A36" s="11" t="s">
        <v>111</v>
      </c>
      <c r="B36" s="10" t="s">
        <v>112</v>
      </c>
      <c r="C36" s="22">
        <f>C37+C38+C39+C41+C40+C42+C43+C44+C45</f>
        <v>501.29999999999995</v>
      </c>
      <c r="D36" s="22">
        <f>D37+D38+D39+D41+D40+D42+D43+D44+D45</f>
        <v>0</v>
      </c>
      <c r="E36" s="22">
        <f>E37+E38+E39+E41+E40+E42+E43+E44+E45</f>
        <v>501.29999999999995</v>
      </c>
      <c r="F36" s="22">
        <f>F37+F38+F39+F41+F40+F42+F43+F44+F45</f>
        <v>0</v>
      </c>
      <c r="G36" s="22">
        <f>G37+G38+G39+G41+G40+G42+G43+G44+G45</f>
        <v>501.29999999999995</v>
      </c>
    </row>
    <row r="37" spans="1:7" ht="30.75" hidden="1">
      <c r="A37" s="12" t="s">
        <v>113</v>
      </c>
      <c r="B37" s="13" t="s">
        <v>114</v>
      </c>
      <c r="C37" s="28">
        <v>50</v>
      </c>
      <c r="D37" s="28"/>
      <c r="E37" s="28">
        <v>50</v>
      </c>
      <c r="F37" s="28"/>
      <c r="G37" s="28">
        <v>50</v>
      </c>
    </row>
    <row r="38" spans="1:7" ht="71.25" customHeight="1" hidden="1">
      <c r="A38" s="12" t="s">
        <v>115</v>
      </c>
      <c r="B38" s="30" t="s">
        <v>116</v>
      </c>
      <c r="C38" s="28"/>
      <c r="D38" s="28"/>
      <c r="E38" s="28"/>
      <c r="F38" s="28"/>
      <c r="G38" s="28"/>
    </row>
    <row r="39" spans="1:7" ht="72.75" customHeight="1" hidden="1">
      <c r="A39" s="12" t="s">
        <v>117</v>
      </c>
      <c r="B39" s="30" t="s">
        <v>118</v>
      </c>
      <c r="C39" s="28">
        <v>39.4</v>
      </c>
      <c r="D39" s="28"/>
      <c r="E39" s="28">
        <v>39.4</v>
      </c>
      <c r="F39" s="28"/>
      <c r="G39" s="28">
        <v>39.4</v>
      </c>
    </row>
    <row r="40" spans="1:7" ht="93.75" customHeight="1" hidden="1">
      <c r="A40" s="12" t="s">
        <v>119</v>
      </c>
      <c r="B40" s="30" t="s">
        <v>120</v>
      </c>
      <c r="C40" s="28">
        <v>5</v>
      </c>
      <c r="D40" s="28"/>
      <c r="E40" s="28">
        <v>5</v>
      </c>
      <c r="F40" s="28"/>
      <c r="G40" s="28">
        <v>5</v>
      </c>
    </row>
    <row r="41" spans="1:7" ht="93.75" customHeight="1" hidden="1">
      <c r="A41" s="12" t="s">
        <v>155</v>
      </c>
      <c r="B41" s="2" t="s">
        <v>154</v>
      </c>
      <c r="C41" s="28">
        <v>5.2</v>
      </c>
      <c r="D41" s="28"/>
      <c r="E41" s="28">
        <v>5.2</v>
      </c>
      <c r="F41" s="28"/>
      <c r="G41" s="28">
        <v>5.2</v>
      </c>
    </row>
    <row r="42" spans="1:7" ht="50.25" customHeight="1" hidden="1">
      <c r="A42" s="12" t="s">
        <v>121</v>
      </c>
      <c r="B42" s="30" t="s">
        <v>122</v>
      </c>
      <c r="C42" s="28"/>
      <c r="D42" s="28"/>
      <c r="E42" s="28"/>
      <c r="F42" s="28"/>
      <c r="G42" s="28"/>
    </row>
    <row r="43" spans="1:7" ht="88.5" customHeight="1" hidden="1">
      <c r="A43" s="12" t="s">
        <v>123</v>
      </c>
      <c r="B43" s="39" t="s">
        <v>124</v>
      </c>
      <c r="C43" s="28"/>
      <c r="D43" s="28"/>
      <c r="E43" s="28"/>
      <c r="F43" s="28"/>
      <c r="G43" s="28"/>
    </row>
    <row r="44" spans="1:7" ht="84" customHeight="1" hidden="1">
      <c r="A44" s="12" t="s">
        <v>125</v>
      </c>
      <c r="B44" s="23" t="s">
        <v>126</v>
      </c>
      <c r="C44" s="28">
        <v>9.3</v>
      </c>
      <c r="D44" s="28"/>
      <c r="E44" s="28">
        <v>9.3</v>
      </c>
      <c r="F44" s="28"/>
      <c r="G44" s="28">
        <v>9.3</v>
      </c>
    </row>
    <row r="45" spans="1:7" ht="30.75" hidden="1">
      <c r="A45" s="12" t="s">
        <v>127</v>
      </c>
      <c r="B45" s="13" t="s">
        <v>128</v>
      </c>
      <c r="C45" s="28">
        <v>392.4</v>
      </c>
      <c r="D45" s="28"/>
      <c r="E45" s="28">
        <v>392.4</v>
      </c>
      <c r="F45" s="28"/>
      <c r="G45" s="28">
        <v>392.4</v>
      </c>
    </row>
    <row r="46" spans="1:7" ht="15" hidden="1">
      <c r="A46" s="11" t="s">
        <v>132</v>
      </c>
      <c r="B46" s="10" t="s">
        <v>133</v>
      </c>
      <c r="C46" s="22">
        <f>C47</f>
        <v>0</v>
      </c>
      <c r="D46" s="22">
        <f>D47</f>
        <v>0</v>
      </c>
      <c r="E46" s="22">
        <f>E47</f>
        <v>0</v>
      </c>
      <c r="F46" s="22">
        <f>F47</f>
        <v>0</v>
      </c>
      <c r="G46" s="22">
        <f>G47</f>
        <v>0</v>
      </c>
    </row>
    <row r="47" spans="1:7" ht="15" hidden="1">
      <c r="A47" s="12" t="s">
        <v>135</v>
      </c>
      <c r="B47" s="13" t="s">
        <v>134</v>
      </c>
      <c r="C47" s="28"/>
      <c r="D47" s="28"/>
      <c r="E47" s="28"/>
      <c r="F47" s="28"/>
      <c r="G47" s="28"/>
    </row>
    <row r="48" spans="1:7" ht="15">
      <c r="A48" s="16" t="s">
        <v>35</v>
      </c>
      <c r="B48" s="17" t="s">
        <v>2</v>
      </c>
      <c r="C48" s="22">
        <f>C50+C56+C79+C110</f>
        <v>217345.75000000003</v>
      </c>
      <c r="D48" s="22">
        <f>D50+D56+D79+D110</f>
        <v>11519.539999999999</v>
      </c>
      <c r="E48" s="22">
        <f>E50+E56+E79+E110</f>
        <v>228865.29</v>
      </c>
      <c r="F48" s="22">
        <f>F49+F126+F129</f>
        <v>-0.3100000000000023</v>
      </c>
      <c r="G48" s="22">
        <f>E48+F48</f>
        <v>228864.98</v>
      </c>
    </row>
    <row r="49" spans="1:7" ht="30.75">
      <c r="A49" s="11" t="s">
        <v>36</v>
      </c>
      <c r="B49" s="10" t="s">
        <v>3</v>
      </c>
      <c r="C49" s="22">
        <f>C50+C56+C79+C110</f>
        <v>217345.75000000003</v>
      </c>
      <c r="D49" s="22">
        <f>D50+D56+D79+D110</f>
        <v>11519.539999999999</v>
      </c>
      <c r="E49" s="22">
        <f>E50+E56+E79+E110</f>
        <v>228865.29</v>
      </c>
      <c r="F49" s="22">
        <f>F50+F56+F79+F110</f>
        <v>0</v>
      </c>
      <c r="G49" s="22">
        <f>G50+G56+G79+G110</f>
        <v>228865.29</v>
      </c>
    </row>
    <row r="50" spans="1:7" ht="30.75">
      <c r="A50" s="16" t="s">
        <v>156</v>
      </c>
      <c r="B50" s="17" t="s">
        <v>148</v>
      </c>
      <c r="C50" s="19">
        <f>C51+C55</f>
        <v>39605</v>
      </c>
      <c r="D50" s="19">
        <f>D51+D55</f>
        <v>0</v>
      </c>
      <c r="E50" s="19">
        <f>E51+E55</f>
        <v>39605</v>
      </c>
      <c r="F50" s="19">
        <f>F51+F55</f>
        <v>0</v>
      </c>
      <c r="G50" s="19">
        <f>G51+G55</f>
        <v>39605</v>
      </c>
    </row>
    <row r="51" spans="1:7" ht="15">
      <c r="A51" s="16" t="s">
        <v>157</v>
      </c>
      <c r="B51" s="17" t="s">
        <v>4</v>
      </c>
      <c r="C51" s="19">
        <f>C52</f>
        <v>39605</v>
      </c>
      <c r="D51" s="19">
        <f>D52</f>
        <v>0</v>
      </c>
      <c r="E51" s="19">
        <f>E52</f>
        <v>39605</v>
      </c>
      <c r="F51" s="19">
        <f>F52</f>
        <v>0</v>
      </c>
      <c r="G51" s="19">
        <f>G52</f>
        <v>39605</v>
      </c>
    </row>
    <row r="52" spans="1:7" ht="30.75">
      <c r="A52" s="40" t="s">
        <v>158</v>
      </c>
      <c r="B52" s="24" t="s">
        <v>5</v>
      </c>
      <c r="C52" s="20">
        <v>39605</v>
      </c>
      <c r="D52" s="20"/>
      <c r="E52" s="20">
        <f>C52+D52</f>
        <v>39605</v>
      </c>
      <c r="F52" s="20"/>
      <c r="G52" s="20">
        <f>E52+F52</f>
        <v>39605</v>
      </c>
    </row>
    <row r="53" spans="1:7" ht="30.75" hidden="1">
      <c r="A53" s="16" t="s">
        <v>28</v>
      </c>
      <c r="B53" s="17" t="s">
        <v>27</v>
      </c>
      <c r="C53" s="19"/>
      <c r="D53" s="19"/>
      <c r="E53" s="19"/>
      <c r="F53" s="19"/>
      <c r="G53" s="19"/>
    </row>
    <row r="54" spans="1:7" ht="30.75" hidden="1">
      <c r="A54" s="40" t="s">
        <v>29</v>
      </c>
      <c r="B54" s="24" t="s">
        <v>27</v>
      </c>
      <c r="C54" s="20"/>
      <c r="D54" s="20"/>
      <c r="E54" s="20"/>
      <c r="F54" s="20"/>
      <c r="G54" s="20"/>
    </row>
    <row r="55" spans="1:7" ht="16.5" customHeight="1" hidden="1">
      <c r="A55" s="40" t="s">
        <v>25</v>
      </c>
      <c r="B55" s="51" t="s">
        <v>24</v>
      </c>
      <c r="C55" s="19"/>
      <c r="D55" s="19"/>
      <c r="E55" s="19"/>
      <c r="F55" s="19"/>
      <c r="G55" s="19"/>
    </row>
    <row r="56" spans="1:7" ht="36" customHeight="1">
      <c r="A56" s="16" t="s">
        <v>159</v>
      </c>
      <c r="B56" s="52" t="s">
        <v>149</v>
      </c>
      <c r="C56" s="22">
        <f>C57+C64+C68</f>
        <v>87548.85</v>
      </c>
      <c r="D56" s="22">
        <f>D57+D64+D68</f>
        <v>8483</v>
      </c>
      <c r="E56" s="22">
        <f>E57+E64+E68</f>
        <v>96031.85</v>
      </c>
      <c r="F56" s="22">
        <f>F57+F64+F68</f>
        <v>0</v>
      </c>
      <c r="G56" s="22">
        <f>G57+G64+G68</f>
        <v>96031.85</v>
      </c>
    </row>
    <row r="57" spans="1:9" ht="95.25" customHeight="1">
      <c r="A57" s="16" t="s">
        <v>160</v>
      </c>
      <c r="B57" s="41" t="s">
        <v>56</v>
      </c>
      <c r="C57" s="19">
        <f aca="true" t="shared" si="0" ref="C57:G58">C58</f>
        <v>18516</v>
      </c>
      <c r="D57" s="19">
        <f t="shared" si="0"/>
        <v>0</v>
      </c>
      <c r="E57" s="19">
        <f t="shared" si="0"/>
        <v>18516</v>
      </c>
      <c r="F57" s="19">
        <f t="shared" si="0"/>
        <v>0</v>
      </c>
      <c r="G57" s="19">
        <f t="shared" si="0"/>
        <v>18516</v>
      </c>
      <c r="I57" t="s">
        <v>213</v>
      </c>
    </row>
    <row r="58" spans="1:7" ht="102.75" customHeight="1">
      <c r="A58" s="40" t="s">
        <v>209</v>
      </c>
      <c r="B58" s="42" t="s">
        <v>150</v>
      </c>
      <c r="C58" s="20">
        <f t="shared" si="0"/>
        <v>18516</v>
      </c>
      <c r="D58" s="20">
        <f t="shared" si="0"/>
        <v>0</v>
      </c>
      <c r="E58" s="20">
        <f t="shared" si="0"/>
        <v>18516</v>
      </c>
      <c r="F58" s="20">
        <f t="shared" si="0"/>
        <v>0</v>
      </c>
      <c r="G58" s="20">
        <f t="shared" si="0"/>
        <v>18516</v>
      </c>
    </row>
    <row r="59" spans="1:7" ht="97.5" customHeight="1">
      <c r="A59" s="40" t="s">
        <v>161</v>
      </c>
      <c r="B59" s="42" t="s">
        <v>150</v>
      </c>
      <c r="C59" s="20">
        <v>18516</v>
      </c>
      <c r="D59" s="20"/>
      <c r="E59" s="20">
        <f>C59+D59</f>
        <v>18516</v>
      </c>
      <c r="F59" s="20"/>
      <c r="G59" s="20">
        <f>E59+F59</f>
        <v>18516</v>
      </c>
    </row>
    <row r="60" spans="1:7" ht="108.75" customHeight="1" hidden="1">
      <c r="A60" s="11" t="s">
        <v>138</v>
      </c>
      <c r="B60" s="48" t="s">
        <v>140</v>
      </c>
      <c r="C60" s="20"/>
      <c r="D60" s="20"/>
      <c r="E60" s="20"/>
      <c r="F60" s="20"/>
      <c r="G60" s="20"/>
    </row>
    <row r="61" spans="1:7" ht="78" hidden="1">
      <c r="A61" s="12" t="s">
        <v>139</v>
      </c>
      <c r="B61" s="2" t="s">
        <v>140</v>
      </c>
      <c r="C61" s="20"/>
      <c r="D61" s="20"/>
      <c r="E61" s="20"/>
      <c r="F61" s="20"/>
      <c r="G61" s="20"/>
    </row>
    <row r="62" spans="1:7" ht="30.75" customHeight="1" hidden="1">
      <c r="A62" s="11" t="s">
        <v>142</v>
      </c>
      <c r="B62" s="48" t="s">
        <v>141</v>
      </c>
      <c r="C62" s="20"/>
      <c r="D62" s="20"/>
      <c r="E62" s="20"/>
      <c r="F62" s="20"/>
      <c r="G62" s="20"/>
    </row>
    <row r="63" spans="1:7" ht="30.75" customHeight="1" hidden="1">
      <c r="A63" s="12" t="s">
        <v>137</v>
      </c>
      <c r="B63" s="2" t="s">
        <v>141</v>
      </c>
      <c r="C63" s="20"/>
      <c r="D63" s="20"/>
      <c r="E63" s="20"/>
      <c r="F63" s="20"/>
      <c r="G63" s="20"/>
    </row>
    <row r="64" spans="1:7" ht="30.75">
      <c r="A64" s="11" t="s">
        <v>210</v>
      </c>
      <c r="B64" s="30" t="s">
        <v>211</v>
      </c>
      <c r="C64" s="19">
        <f>C65</f>
        <v>0</v>
      </c>
      <c r="D64" s="19">
        <f>D65</f>
        <v>4938.1</v>
      </c>
      <c r="E64" s="19">
        <f>E65</f>
        <v>4938.1</v>
      </c>
      <c r="F64" s="19">
        <f>F65</f>
        <v>0</v>
      </c>
      <c r="G64" s="19">
        <f>G65</f>
        <v>4938.1</v>
      </c>
    </row>
    <row r="65" spans="1:7" ht="46.5">
      <c r="A65" s="11" t="s">
        <v>215</v>
      </c>
      <c r="B65" s="2" t="s">
        <v>212</v>
      </c>
      <c r="C65" s="20"/>
      <c r="D65" s="20">
        <v>4938.1</v>
      </c>
      <c r="E65" s="20">
        <f>C65+D65</f>
        <v>4938.1</v>
      </c>
      <c r="F65" s="20"/>
      <c r="G65" s="20">
        <f>E65+F65</f>
        <v>4938.1</v>
      </c>
    </row>
    <row r="66" spans="1:7" ht="25.5" customHeight="1" hidden="1">
      <c r="A66" s="11" t="s">
        <v>144</v>
      </c>
      <c r="B66" s="10" t="s">
        <v>143</v>
      </c>
      <c r="C66" s="20"/>
      <c r="D66" s="20"/>
      <c r="E66" s="20"/>
      <c r="F66" s="20"/>
      <c r="G66" s="20"/>
    </row>
    <row r="67" spans="1:7" ht="30.75" hidden="1">
      <c r="A67" s="11" t="s">
        <v>145</v>
      </c>
      <c r="B67" s="10" t="s">
        <v>143</v>
      </c>
      <c r="C67" s="20"/>
      <c r="D67" s="20"/>
      <c r="E67" s="20"/>
      <c r="F67" s="20"/>
      <c r="G67" s="20"/>
    </row>
    <row r="68" spans="1:7" ht="15">
      <c r="A68" s="11" t="s">
        <v>182</v>
      </c>
      <c r="B68" s="10" t="s">
        <v>6</v>
      </c>
      <c r="C68" s="22">
        <f>C71+C72+C73+C74+C75+C76</f>
        <v>69032.85</v>
      </c>
      <c r="D68" s="22">
        <f>D71+D72+D73+D74+D75+D76</f>
        <v>3544.9</v>
      </c>
      <c r="E68" s="22">
        <f>E71+E72+E73+E74+E75+E76</f>
        <v>72577.75</v>
      </c>
      <c r="F68" s="22">
        <f>F71+F72+F73+F74+F75+F76</f>
        <v>0</v>
      </c>
      <c r="G68" s="22">
        <f>G71+G72+G73+G74+G75+G76</f>
        <v>72577.75</v>
      </c>
    </row>
    <row r="69" spans="1:7" ht="15" hidden="1">
      <c r="A69" s="11"/>
      <c r="B69" s="10"/>
      <c r="C69" s="22"/>
      <c r="D69" s="22"/>
      <c r="E69" s="22"/>
      <c r="F69" s="22"/>
      <c r="G69" s="22"/>
    </row>
    <row r="70" spans="1:7" ht="15" hidden="1">
      <c r="A70" s="11"/>
      <c r="B70" s="10"/>
      <c r="C70" s="22"/>
      <c r="D70" s="22"/>
      <c r="E70" s="22"/>
      <c r="F70" s="22"/>
      <c r="G70" s="22"/>
    </row>
    <row r="71" spans="1:7" ht="15">
      <c r="A71" s="12" t="s">
        <v>183</v>
      </c>
      <c r="B71" s="13" t="s">
        <v>7</v>
      </c>
      <c r="C71" s="28">
        <v>1133.23</v>
      </c>
      <c r="D71" s="28"/>
      <c r="E71" s="28">
        <f>C71+D71</f>
        <v>1133.23</v>
      </c>
      <c r="F71" s="28"/>
      <c r="G71" s="28">
        <f>E71+F71</f>
        <v>1133.23</v>
      </c>
    </row>
    <row r="72" spans="1:7" ht="15" hidden="1">
      <c r="A72" s="12" t="s">
        <v>184</v>
      </c>
      <c r="B72" s="13" t="s">
        <v>7</v>
      </c>
      <c r="C72" s="28"/>
      <c r="D72" s="28"/>
      <c r="E72" s="28">
        <f>C72+D72</f>
        <v>0</v>
      </c>
      <c r="F72" s="28"/>
      <c r="G72" s="28">
        <f>E72+F72</f>
        <v>0</v>
      </c>
    </row>
    <row r="73" spans="1:7" ht="15">
      <c r="A73" s="12" t="s">
        <v>185</v>
      </c>
      <c r="B73" s="13" t="s">
        <v>7</v>
      </c>
      <c r="C73" s="25">
        <v>67766.82</v>
      </c>
      <c r="D73" s="25">
        <v>3544.9</v>
      </c>
      <c r="E73" s="28">
        <f>C73+D73</f>
        <v>71311.72</v>
      </c>
      <c r="F73" s="25"/>
      <c r="G73" s="28">
        <f>E73+F73</f>
        <v>71311.72</v>
      </c>
    </row>
    <row r="74" spans="1:7" ht="15" hidden="1">
      <c r="A74" s="12" t="s">
        <v>186</v>
      </c>
      <c r="B74" s="13" t="s">
        <v>7</v>
      </c>
      <c r="C74" s="25"/>
      <c r="D74" s="25"/>
      <c r="E74" s="28">
        <f>C74+D74</f>
        <v>0</v>
      </c>
      <c r="F74" s="25"/>
      <c r="G74" s="28">
        <f>E74+F74</f>
        <v>0</v>
      </c>
    </row>
    <row r="75" spans="1:7" ht="15">
      <c r="A75" s="12" t="s">
        <v>187</v>
      </c>
      <c r="B75" s="13" t="s">
        <v>7</v>
      </c>
      <c r="C75" s="28">
        <v>132.8</v>
      </c>
      <c r="D75" s="28"/>
      <c r="E75" s="28">
        <f>C75+D75</f>
        <v>132.8</v>
      </c>
      <c r="F75" s="28"/>
      <c r="G75" s="28">
        <f>E75+F75</f>
        <v>132.8</v>
      </c>
    </row>
    <row r="76" spans="1:7" ht="15" hidden="1">
      <c r="A76" s="12" t="s">
        <v>61</v>
      </c>
      <c r="B76" s="13" t="s">
        <v>7</v>
      </c>
      <c r="C76" s="20"/>
      <c r="D76" s="20"/>
      <c r="E76" s="20"/>
      <c r="F76" s="20"/>
      <c r="G76" s="20"/>
    </row>
    <row r="77" spans="1:7" ht="15" hidden="1">
      <c r="A77" s="12" t="s">
        <v>38</v>
      </c>
      <c r="B77" s="13" t="s">
        <v>7</v>
      </c>
      <c r="C77" s="20"/>
      <c r="D77" s="20"/>
      <c r="E77" s="20"/>
      <c r="F77" s="20"/>
      <c r="G77" s="20"/>
    </row>
    <row r="78" spans="1:7" ht="15" hidden="1">
      <c r="A78" s="12" t="s">
        <v>40</v>
      </c>
      <c r="B78" s="13" t="s">
        <v>7</v>
      </c>
      <c r="C78" s="20"/>
      <c r="D78" s="20"/>
      <c r="E78" s="20"/>
      <c r="F78" s="20"/>
      <c r="G78" s="20"/>
    </row>
    <row r="79" spans="1:11" ht="30.75">
      <c r="A79" s="16" t="s">
        <v>162</v>
      </c>
      <c r="B79" s="17" t="s">
        <v>151</v>
      </c>
      <c r="C79" s="22">
        <f>C80+C85+C95+C97+C101+C103+C105+C107</f>
        <v>72039.8</v>
      </c>
      <c r="D79" s="22">
        <f>D80+D85+D95+D97+D101+D103+D105+D107</f>
        <v>3030.4</v>
      </c>
      <c r="E79" s="22">
        <f>E80+E85+E95+E97+E101+E103+E105+E107</f>
        <v>75070.20000000001</v>
      </c>
      <c r="F79" s="22">
        <f>F80+F85+F95+F97+F101+F103+F105+F107</f>
        <v>17921</v>
      </c>
      <c r="G79" s="22">
        <f>G80+G85+G95+G97+G101+G103+G105+G107</f>
        <v>92991.20000000001</v>
      </c>
      <c r="K79" t="s">
        <v>213</v>
      </c>
    </row>
    <row r="80" spans="1:7" ht="49.5" customHeight="1">
      <c r="A80" s="16" t="s">
        <v>163</v>
      </c>
      <c r="B80" s="17" t="s">
        <v>8</v>
      </c>
      <c r="C80" s="22">
        <f>C81</f>
        <v>450.2</v>
      </c>
      <c r="D80" s="22">
        <f>D81</f>
        <v>0</v>
      </c>
      <c r="E80" s="22">
        <f>E81</f>
        <v>450.2</v>
      </c>
      <c r="F80" s="22">
        <f>F81</f>
        <v>0</v>
      </c>
      <c r="G80" s="22">
        <f>G81</f>
        <v>450.2</v>
      </c>
    </row>
    <row r="81" spans="1:7" ht="46.5">
      <c r="A81" s="40" t="s">
        <v>164</v>
      </c>
      <c r="B81" s="24" t="s">
        <v>9</v>
      </c>
      <c r="C81" s="28">
        <v>450.2</v>
      </c>
      <c r="D81" s="28"/>
      <c r="E81" s="28">
        <f>C81+D81</f>
        <v>450.2</v>
      </c>
      <c r="F81" s="28"/>
      <c r="G81" s="28">
        <f>E81+F81</f>
        <v>450.2</v>
      </c>
    </row>
    <row r="82" spans="1:7" ht="46.5" hidden="1">
      <c r="A82" s="16" t="s">
        <v>11</v>
      </c>
      <c r="B82" s="17" t="s">
        <v>10</v>
      </c>
      <c r="C82" s="22">
        <f>C84</f>
        <v>0</v>
      </c>
      <c r="D82" s="22">
        <f>D84</f>
        <v>0</v>
      </c>
      <c r="E82" s="22">
        <f>E84</f>
        <v>0</v>
      </c>
      <c r="F82" s="22">
        <f>F84</f>
        <v>0</v>
      </c>
      <c r="G82" s="22">
        <f>G84</f>
        <v>0</v>
      </c>
    </row>
    <row r="83" spans="1:7" ht="46.5" hidden="1">
      <c r="A83" s="40" t="s">
        <v>11</v>
      </c>
      <c r="B83" s="24" t="s">
        <v>10</v>
      </c>
      <c r="C83" s="28">
        <f>C84</f>
        <v>0</v>
      </c>
      <c r="D83" s="28">
        <f>D84</f>
        <v>0</v>
      </c>
      <c r="E83" s="28">
        <f>E84</f>
        <v>0</v>
      </c>
      <c r="F83" s="28">
        <f>F84</f>
        <v>0</v>
      </c>
      <c r="G83" s="28">
        <f>G84</f>
        <v>0</v>
      </c>
    </row>
    <row r="84" spans="1:7" ht="46.5" hidden="1">
      <c r="A84" s="40" t="s">
        <v>19</v>
      </c>
      <c r="B84" s="24" t="s">
        <v>12</v>
      </c>
      <c r="C84" s="28"/>
      <c r="D84" s="28"/>
      <c r="E84" s="28"/>
      <c r="F84" s="28"/>
      <c r="G84" s="28"/>
    </row>
    <row r="85" spans="1:7" ht="46.5">
      <c r="A85" s="16" t="s">
        <v>165</v>
      </c>
      <c r="B85" s="17" t="s">
        <v>13</v>
      </c>
      <c r="C85" s="22">
        <f>C87+C88+C89+C90</f>
        <v>7055.799999999999</v>
      </c>
      <c r="D85" s="22">
        <f>D87+D88+D89+D90</f>
        <v>0</v>
      </c>
      <c r="E85" s="22">
        <f>E87+E88+E89+E90</f>
        <v>7055.799999999999</v>
      </c>
      <c r="F85" s="22">
        <f>F87+F88+F89+F90</f>
        <v>0</v>
      </c>
      <c r="G85" s="22">
        <f>G87+G88+G89+G90</f>
        <v>7055.799999999999</v>
      </c>
    </row>
    <row r="86" spans="1:7" ht="46.5" hidden="1">
      <c r="A86" s="40" t="s">
        <v>20</v>
      </c>
      <c r="B86" s="24" t="s">
        <v>14</v>
      </c>
      <c r="C86" s="28"/>
      <c r="D86" s="28"/>
      <c r="E86" s="28"/>
      <c r="F86" s="28"/>
      <c r="G86" s="28"/>
    </row>
    <row r="87" spans="1:7" ht="46.5">
      <c r="A87" s="40" t="s">
        <v>166</v>
      </c>
      <c r="B87" s="24" t="s">
        <v>14</v>
      </c>
      <c r="C87" s="28">
        <v>2090</v>
      </c>
      <c r="D87" s="28"/>
      <c r="E87" s="28">
        <f>C87+D87</f>
        <v>2090</v>
      </c>
      <c r="F87" s="28"/>
      <c r="G87" s="28">
        <f>E87+F87</f>
        <v>2090</v>
      </c>
    </row>
    <row r="88" spans="1:7" ht="46.5">
      <c r="A88" s="40" t="s">
        <v>167</v>
      </c>
      <c r="B88" s="24" t="s">
        <v>14</v>
      </c>
      <c r="C88" s="20">
        <v>158</v>
      </c>
      <c r="D88" s="20"/>
      <c r="E88" s="28">
        <f>C88+D88</f>
        <v>158</v>
      </c>
      <c r="F88" s="20"/>
      <c r="G88" s="28">
        <f>E88+F88</f>
        <v>158</v>
      </c>
    </row>
    <row r="89" spans="1:7" ht="46.5">
      <c r="A89" s="40" t="s">
        <v>168</v>
      </c>
      <c r="B89" s="24" t="s">
        <v>14</v>
      </c>
      <c r="C89" s="28">
        <v>2059.2</v>
      </c>
      <c r="D89" s="28"/>
      <c r="E89" s="28">
        <f>C89+D89</f>
        <v>2059.2</v>
      </c>
      <c r="F89" s="28"/>
      <c r="G89" s="28">
        <f>E89+F89</f>
        <v>2059.2</v>
      </c>
    </row>
    <row r="90" spans="1:7" ht="46.5">
      <c r="A90" s="40" t="s">
        <v>169</v>
      </c>
      <c r="B90" s="24" t="s">
        <v>14</v>
      </c>
      <c r="C90" s="28">
        <v>2748.6</v>
      </c>
      <c r="D90" s="28"/>
      <c r="E90" s="28">
        <f>C90+D90</f>
        <v>2748.6</v>
      </c>
      <c r="F90" s="28"/>
      <c r="G90" s="28">
        <f>E90+F90</f>
        <v>2748.6</v>
      </c>
    </row>
    <row r="91" spans="1:7" ht="46.5" hidden="1">
      <c r="A91" s="40" t="s">
        <v>26</v>
      </c>
      <c r="B91" s="24" t="s">
        <v>14</v>
      </c>
      <c r="C91" s="28"/>
      <c r="D91" s="28"/>
      <c r="E91" s="28"/>
      <c r="F91" s="28"/>
      <c r="G91" s="28"/>
    </row>
    <row r="92" spans="1:7" ht="80.25" customHeight="1" hidden="1">
      <c r="A92" s="16" t="s">
        <v>54</v>
      </c>
      <c r="B92" s="43" t="s">
        <v>53</v>
      </c>
      <c r="C92" s="22"/>
      <c r="D92" s="22"/>
      <c r="E92" s="22"/>
      <c r="F92" s="22"/>
      <c r="G92" s="22"/>
    </row>
    <row r="93" spans="1:7" ht="78" hidden="1">
      <c r="A93" s="40" t="s">
        <v>54</v>
      </c>
      <c r="B93" s="44" t="s">
        <v>53</v>
      </c>
      <c r="C93" s="28"/>
      <c r="D93" s="28"/>
      <c r="E93" s="28"/>
      <c r="F93" s="28"/>
      <c r="G93" s="28"/>
    </row>
    <row r="94" spans="1:7" ht="78" hidden="1">
      <c r="A94" s="40" t="s">
        <v>55</v>
      </c>
      <c r="B94" s="44" t="s">
        <v>53</v>
      </c>
      <c r="C94" s="28"/>
      <c r="D94" s="28"/>
      <c r="E94" s="28"/>
      <c r="F94" s="28"/>
      <c r="G94" s="28"/>
    </row>
    <row r="95" spans="1:7" ht="65.25" customHeight="1">
      <c r="A95" s="16" t="s">
        <v>170</v>
      </c>
      <c r="B95" s="17" t="s">
        <v>67</v>
      </c>
      <c r="C95" s="22">
        <f>C96</f>
        <v>5095</v>
      </c>
      <c r="D95" s="22">
        <f>D96</f>
        <v>0</v>
      </c>
      <c r="E95" s="22">
        <f>E96</f>
        <v>5095</v>
      </c>
      <c r="F95" s="22">
        <f>F96</f>
        <v>0</v>
      </c>
      <c r="G95" s="22">
        <f>G96</f>
        <v>5095</v>
      </c>
    </row>
    <row r="96" spans="1:7" ht="62.25">
      <c r="A96" s="40" t="s">
        <v>171</v>
      </c>
      <c r="B96" s="24" t="s">
        <v>64</v>
      </c>
      <c r="C96" s="28">
        <v>5095</v>
      </c>
      <c r="D96" s="28"/>
      <c r="E96" s="28">
        <f>C96+D96</f>
        <v>5095</v>
      </c>
      <c r="F96" s="28"/>
      <c r="G96" s="28">
        <f>E96+F96</f>
        <v>5095</v>
      </c>
    </row>
    <row r="97" spans="1:7" ht="78">
      <c r="A97" s="16" t="s">
        <v>172</v>
      </c>
      <c r="B97" s="17" t="s">
        <v>68</v>
      </c>
      <c r="C97" s="22">
        <f>C98</f>
        <v>1046.1</v>
      </c>
      <c r="D97" s="22">
        <f>D98</f>
        <v>0</v>
      </c>
      <c r="E97" s="22">
        <f>E98</f>
        <v>1046.1</v>
      </c>
      <c r="F97" s="22">
        <f>F98</f>
        <v>0</v>
      </c>
      <c r="G97" s="22">
        <f>G98</f>
        <v>1046.1</v>
      </c>
    </row>
    <row r="98" spans="1:7" ht="116.25" customHeight="1">
      <c r="A98" s="40" t="s">
        <v>173</v>
      </c>
      <c r="B98" s="17" t="s">
        <v>69</v>
      </c>
      <c r="C98" s="20">
        <v>1046.1</v>
      </c>
      <c r="D98" s="20"/>
      <c r="E98" s="20">
        <f>C98+D98</f>
        <v>1046.1</v>
      </c>
      <c r="F98" s="20"/>
      <c r="G98" s="20">
        <f>E98+F98</f>
        <v>1046.1</v>
      </c>
    </row>
    <row r="99" spans="1:7" ht="62.25" hidden="1">
      <c r="A99" s="16" t="s">
        <v>42</v>
      </c>
      <c r="B99" s="45" t="s">
        <v>43</v>
      </c>
      <c r="C99" s="20"/>
      <c r="D99" s="20"/>
      <c r="E99" s="20"/>
      <c r="F99" s="20"/>
      <c r="G99" s="20"/>
    </row>
    <row r="100" spans="1:7" ht="62.25" hidden="1">
      <c r="A100" s="40" t="s">
        <v>44</v>
      </c>
      <c r="B100" s="46" t="s">
        <v>43</v>
      </c>
      <c r="C100" s="21"/>
      <c r="D100" s="21"/>
      <c r="E100" s="21"/>
      <c r="F100" s="21"/>
      <c r="G100" s="21"/>
    </row>
    <row r="101" spans="1:7" ht="78">
      <c r="A101" s="16" t="s">
        <v>174</v>
      </c>
      <c r="B101" s="43" t="s">
        <v>65</v>
      </c>
      <c r="C101" s="22">
        <f>C102</f>
        <v>9316.9</v>
      </c>
      <c r="D101" s="22">
        <f>D102</f>
        <v>0</v>
      </c>
      <c r="E101" s="22">
        <f>E102</f>
        <v>9316.9</v>
      </c>
      <c r="F101" s="22">
        <f>F102</f>
        <v>0</v>
      </c>
      <c r="G101" s="22">
        <f>G102</f>
        <v>9316.9</v>
      </c>
    </row>
    <row r="102" spans="1:7" ht="62.25">
      <c r="A102" s="40" t="s">
        <v>175</v>
      </c>
      <c r="B102" s="44" t="s">
        <v>59</v>
      </c>
      <c r="C102" s="28">
        <v>9316.9</v>
      </c>
      <c r="D102" s="28"/>
      <c r="E102" s="28">
        <f>C102+D102</f>
        <v>9316.9</v>
      </c>
      <c r="F102" s="28"/>
      <c r="G102" s="28">
        <f>E102+F102</f>
        <v>9316.9</v>
      </c>
    </row>
    <row r="103" spans="1:7" ht="62.25" hidden="1">
      <c r="A103" s="16" t="s">
        <v>176</v>
      </c>
      <c r="B103" s="47" t="s">
        <v>72</v>
      </c>
      <c r="C103" s="22">
        <f>C104</f>
        <v>0</v>
      </c>
      <c r="D103" s="22">
        <f>D104</f>
        <v>0</v>
      </c>
      <c r="E103" s="22">
        <f>E104</f>
        <v>0</v>
      </c>
      <c r="F103" s="22">
        <f>F104</f>
        <v>0</v>
      </c>
      <c r="G103" s="22">
        <f>G104</f>
        <v>0</v>
      </c>
    </row>
    <row r="104" spans="1:7" ht="46.5" hidden="1">
      <c r="A104" s="40" t="s">
        <v>177</v>
      </c>
      <c r="B104" s="44" t="s">
        <v>71</v>
      </c>
      <c r="C104" s="28"/>
      <c r="D104" s="28"/>
      <c r="E104" s="28"/>
      <c r="F104" s="28"/>
      <c r="G104" s="28"/>
    </row>
    <row r="105" spans="1:7" ht="62.25" hidden="1">
      <c r="A105" s="16" t="s">
        <v>178</v>
      </c>
      <c r="B105" s="47" t="s">
        <v>63</v>
      </c>
      <c r="C105" s="22">
        <f>C106</f>
        <v>0</v>
      </c>
      <c r="D105" s="22">
        <f>D106</f>
        <v>0</v>
      </c>
      <c r="E105" s="22">
        <f>E106</f>
        <v>0</v>
      </c>
      <c r="F105" s="22">
        <f>F106</f>
        <v>0</v>
      </c>
      <c r="G105" s="22">
        <f>G106</f>
        <v>0</v>
      </c>
    </row>
    <row r="106" spans="1:7" ht="46.5" hidden="1">
      <c r="A106" s="40" t="s">
        <v>179</v>
      </c>
      <c r="B106" s="44" t="s">
        <v>66</v>
      </c>
      <c r="C106" s="28"/>
      <c r="D106" s="28"/>
      <c r="E106" s="28"/>
      <c r="F106" s="28"/>
      <c r="G106" s="28"/>
    </row>
    <row r="107" spans="1:7" ht="15">
      <c r="A107" s="16" t="s">
        <v>180</v>
      </c>
      <c r="B107" s="45" t="s">
        <v>51</v>
      </c>
      <c r="C107" s="22">
        <f>C108</f>
        <v>49075.8</v>
      </c>
      <c r="D107" s="22">
        <f>D108</f>
        <v>3030.4</v>
      </c>
      <c r="E107" s="22">
        <f>E108</f>
        <v>52106.200000000004</v>
      </c>
      <c r="F107" s="22">
        <f>F108+F109</f>
        <v>17921</v>
      </c>
      <c r="G107" s="22">
        <f>G108+G109</f>
        <v>70027.20000000001</v>
      </c>
    </row>
    <row r="108" spans="1:7" ht="15">
      <c r="A108" s="40" t="s">
        <v>181</v>
      </c>
      <c r="B108" s="56" t="s">
        <v>50</v>
      </c>
      <c r="C108" s="28">
        <v>49075.8</v>
      </c>
      <c r="D108" s="28">
        <v>3030.4</v>
      </c>
      <c r="E108" s="28">
        <f>C108+D108</f>
        <v>52106.200000000004</v>
      </c>
      <c r="F108" s="28"/>
      <c r="G108" s="28">
        <f>E108+F108</f>
        <v>52106.200000000004</v>
      </c>
    </row>
    <row r="109" spans="1:7" ht="15">
      <c r="A109" s="40" t="s">
        <v>226</v>
      </c>
      <c r="B109" s="56" t="s">
        <v>50</v>
      </c>
      <c r="C109" s="28"/>
      <c r="D109" s="28"/>
      <c r="E109" s="28"/>
      <c r="F109" s="28">
        <v>17921</v>
      </c>
      <c r="G109" s="28">
        <f>E109+F109</f>
        <v>17921</v>
      </c>
    </row>
    <row r="110" spans="1:7" ht="15">
      <c r="A110" s="16" t="s">
        <v>62</v>
      </c>
      <c r="B110" s="17" t="s">
        <v>30</v>
      </c>
      <c r="C110" s="22">
        <f>C111+C113+C118</f>
        <v>18152.100000000002</v>
      </c>
      <c r="D110" s="22">
        <f>D111+D113+D118</f>
        <v>6.14</v>
      </c>
      <c r="E110" s="22">
        <f>E111+E113+E118</f>
        <v>18158.24</v>
      </c>
      <c r="F110" s="22">
        <f>F111+F113+F118</f>
        <v>-17921</v>
      </c>
      <c r="G110" s="22">
        <f>G111+G113+G118</f>
        <v>237.23999999999998</v>
      </c>
    </row>
    <row r="111" spans="1:7" ht="78">
      <c r="A111" s="16" t="s">
        <v>188</v>
      </c>
      <c r="B111" s="17" t="s">
        <v>70</v>
      </c>
      <c r="C111" s="22">
        <f>C112</f>
        <v>33.9</v>
      </c>
      <c r="D111" s="22">
        <f>D112</f>
        <v>6.14</v>
      </c>
      <c r="E111" s="22">
        <f>E112</f>
        <v>40.04</v>
      </c>
      <c r="F111" s="22">
        <f>F112</f>
        <v>0</v>
      </c>
      <c r="G111" s="22">
        <f>G112</f>
        <v>40.04</v>
      </c>
    </row>
    <row r="112" spans="1:7" ht="78">
      <c r="A112" s="40" t="s">
        <v>189</v>
      </c>
      <c r="B112" s="24" t="s">
        <v>22</v>
      </c>
      <c r="C112" s="28">
        <v>33.9</v>
      </c>
      <c r="D112" s="28">
        <v>6.14</v>
      </c>
      <c r="E112" s="28">
        <f>C112+D112</f>
        <v>40.04</v>
      </c>
      <c r="F112" s="28"/>
      <c r="G112" s="28">
        <f>E112+F112</f>
        <v>40.04</v>
      </c>
    </row>
    <row r="113" spans="1:7" ht="62.25">
      <c r="A113" s="16" t="s">
        <v>191</v>
      </c>
      <c r="B113" s="17" t="s">
        <v>192</v>
      </c>
      <c r="C113" s="22">
        <f>C114</f>
        <v>17921</v>
      </c>
      <c r="D113" s="22">
        <f>D114</f>
        <v>0</v>
      </c>
      <c r="E113" s="22">
        <f>E114</f>
        <v>17921</v>
      </c>
      <c r="F113" s="22">
        <f>F114</f>
        <v>-17921</v>
      </c>
      <c r="G113" s="22">
        <f>G114</f>
        <v>0</v>
      </c>
    </row>
    <row r="114" spans="1:7" ht="64.5" customHeight="1">
      <c r="A114" s="40" t="s">
        <v>193</v>
      </c>
      <c r="B114" s="54" t="s">
        <v>207</v>
      </c>
      <c r="C114" s="28">
        <v>17921</v>
      </c>
      <c r="D114" s="28"/>
      <c r="E114" s="28">
        <f>C114+D114</f>
        <v>17921</v>
      </c>
      <c r="F114" s="28">
        <v>-17921</v>
      </c>
      <c r="G114" s="28">
        <f>E114+F114</f>
        <v>0</v>
      </c>
    </row>
    <row r="115" spans="1:7" ht="15" hidden="1">
      <c r="A115" s="11" t="s">
        <v>32</v>
      </c>
      <c r="B115" s="10" t="s">
        <v>31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7" s="18" customFormat="1" ht="78" hidden="1">
      <c r="A116" s="16" t="s">
        <v>21</v>
      </c>
      <c r="B116" s="17" t="s">
        <v>22</v>
      </c>
      <c r="C116" s="22"/>
      <c r="D116" s="22"/>
      <c r="E116" s="22"/>
      <c r="F116" s="22"/>
      <c r="G116" s="22"/>
    </row>
    <row r="117" spans="1:7" s="18" customFormat="1" ht="46.5" hidden="1">
      <c r="A117" s="16" t="s">
        <v>52</v>
      </c>
      <c r="B117" s="17" t="s">
        <v>37</v>
      </c>
      <c r="C117" s="28"/>
      <c r="D117" s="28"/>
      <c r="E117" s="28"/>
      <c r="F117" s="28"/>
      <c r="G117" s="28"/>
    </row>
    <row r="118" spans="1:7" s="18" customFormat="1" ht="15">
      <c r="A118" s="16" t="s">
        <v>194</v>
      </c>
      <c r="B118" s="17" t="s">
        <v>39</v>
      </c>
      <c r="C118" s="22">
        <f>C119+C120+C121</f>
        <v>197.2</v>
      </c>
      <c r="D118" s="22">
        <f>D119+D120+D121</f>
        <v>0</v>
      </c>
      <c r="E118" s="22">
        <f>E119+E120+E121</f>
        <v>197.2</v>
      </c>
      <c r="F118" s="22">
        <f>F119+F120+F121</f>
        <v>0</v>
      </c>
      <c r="G118" s="22">
        <f>G119+G120+G121</f>
        <v>197.2</v>
      </c>
    </row>
    <row r="119" spans="1:7" s="18" customFormat="1" ht="15" hidden="1">
      <c r="A119" s="16" t="s">
        <v>41</v>
      </c>
      <c r="B119" s="17" t="s">
        <v>39</v>
      </c>
      <c r="C119" s="22"/>
      <c r="D119" s="22"/>
      <c r="E119" s="22"/>
      <c r="F119" s="22"/>
      <c r="G119" s="22"/>
    </row>
    <row r="120" spans="1:7" s="18" customFormat="1" ht="15" hidden="1">
      <c r="A120" s="16" t="s">
        <v>190</v>
      </c>
      <c r="B120" s="17" t="s">
        <v>39</v>
      </c>
      <c r="C120" s="28"/>
      <c r="D120" s="28"/>
      <c r="E120" s="28"/>
      <c r="F120" s="28"/>
      <c r="G120" s="28"/>
    </row>
    <row r="121" spans="1:7" s="18" customFormat="1" ht="15">
      <c r="A121" s="40" t="s">
        <v>195</v>
      </c>
      <c r="B121" s="24" t="s">
        <v>39</v>
      </c>
      <c r="C121" s="28">
        <v>197.2</v>
      </c>
      <c r="D121" s="28"/>
      <c r="E121" s="28">
        <f>D121+C121</f>
        <v>197.2</v>
      </c>
      <c r="F121" s="28"/>
      <c r="G121" s="28">
        <f>F121+E121</f>
        <v>197.2</v>
      </c>
    </row>
    <row r="122" spans="1:7" s="18" customFormat="1" ht="15" hidden="1">
      <c r="A122" s="16" t="s">
        <v>45</v>
      </c>
      <c r="B122" s="17" t="s">
        <v>46</v>
      </c>
      <c r="C122" s="22">
        <f aca="true" t="shared" si="1" ref="C122:F123">C123</f>
        <v>0</v>
      </c>
      <c r="D122" s="22">
        <f t="shared" si="1"/>
        <v>0</v>
      </c>
      <c r="E122" s="22">
        <f t="shared" si="1"/>
        <v>0</v>
      </c>
      <c r="F122" s="22">
        <f t="shared" si="1"/>
        <v>0</v>
      </c>
      <c r="G122" s="28">
        <f aca="true" t="shared" si="2" ref="G122:G128">F122+E122</f>
        <v>0</v>
      </c>
    </row>
    <row r="123" spans="1:7" s="18" customFormat="1" ht="30.75" hidden="1">
      <c r="A123" s="16" t="s">
        <v>47</v>
      </c>
      <c r="B123" s="17" t="s">
        <v>48</v>
      </c>
      <c r="C123" s="22">
        <f t="shared" si="1"/>
        <v>0</v>
      </c>
      <c r="D123" s="22">
        <f t="shared" si="1"/>
        <v>0</v>
      </c>
      <c r="E123" s="22">
        <f t="shared" si="1"/>
        <v>0</v>
      </c>
      <c r="F123" s="22">
        <f t="shared" si="1"/>
        <v>0</v>
      </c>
      <c r="G123" s="28">
        <f t="shared" si="2"/>
        <v>0</v>
      </c>
    </row>
    <row r="124" spans="1:7" s="18" customFormat="1" ht="30.75" hidden="1">
      <c r="A124" s="16" t="s">
        <v>49</v>
      </c>
      <c r="B124" s="17" t="s">
        <v>48</v>
      </c>
      <c r="C124" s="22"/>
      <c r="D124" s="22"/>
      <c r="E124" s="22"/>
      <c r="F124" s="22"/>
      <c r="G124" s="28">
        <f t="shared" si="2"/>
        <v>0</v>
      </c>
    </row>
    <row r="125" spans="1:7" s="18" customFormat="1" ht="30.75" hidden="1">
      <c r="A125" s="16" t="s">
        <v>136</v>
      </c>
      <c r="B125" s="17" t="s">
        <v>48</v>
      </c>
      <c r="C125" s="22"/>
      <c r="D125" s="22"/>
      <c r="E125" s="22"/>
      <c r="F125" s="22"/>
      <c r="G125" s="28">
        <f t="shared" si="2"/>
        <v>0</v>
      </c>
    </row>
    <row r="126" spans="1:7" s="18" customFormat="1" ht="83.25" customHeight="1">
      <c r="A126" s="16" t="s">
        <v>223</v>
      </c>
      <c r="B126" s="17" t="s">
        <v>220</v>
      </c>
      <c r="C126" s="22"/>
      <c r="D126" s="22"/>
      <c r="E126" s="22"/>
      <c r="F126" s="22">
        <f>F127</f>
        <v>90.06</v>
      </c>
      <c r="G126" s="22">
        <f t="shared" si="2"/>
        <v>90.06</v>
      </c>
    </row>
    <row r="127" spans="1:7" s="18" customFormat="1" ht="66" customHeight="1">
      <c r="A127" s="16" t="s">
        <v>224</v>
      </c>
      <c r="B127" s="24" t="s">
        <v>221</v>
      </c>
      <c r="C127" s="22"/>
      <c r="D127" s="22"/>
      <c r="E127" s="22"/>
      <c r="F127" s="28">
        <f>F128</f>
        <v>90.06</v>
      </c>
      <c r="G127" s="28">
        <f t="shared" si="2"/>
        <v>90.06</v>
      </c>
    </row>
    <row r="128" spans="1:7" s="18" customFormat="1" ht="67.5" customHeight="1">
      <c r="A128" s="16" t="s">
        <v>222</v>
      </c>
      <c r="B128" s="24" t="s">
        <v>221</v>
      </c>
      <c r="C128" s="22"/>
      <c r="D128" s="22"/>
      <c r="E128" s="22"/>
      <c r="F128" s="22">
        <v>90.06</v>
      </c>
      <c r="G128" s="28">
        <f t="shared" si="2"/>
        <v>90.06</v>
      </c>
    </row>
    <row r="129" spans="1:7" s="18" customFormat="1" ht="62.25">
      <c r="A129" s="16" t="s">
        <v>57</v>
      </c>
      <c r="B129" s="17" t="s">
        <v>58</v>
      </c>
      <c r="C129" s="22">
        <f>C130</f>
        <v>0</v>
      </c>
      <c r="D129" s="22">
        <f>D130</f>
        <v>0</v>
      </c>
      <c r="E129" s="22">
        <f>E130</f>
        <v>0</v>
      </c>
      <c r="F129" s="22">
        <f>F130</f>
        <v>-90.37</v>
      </c>
      <c r="G129" s="22">
        <f>E129+F129</f>
        <v>-90.37</v>
      </c>
    </row>
    <row r="130" spans="1:7" s="18" customFormat="1" ht="41.25">
      <c r="A130" s="16" t="s">
        <v>217</v>
      </c>
      <c r="B130" s="50" t="s">
        <v>147</v>
      </c>
      <c r="C130" s="22">
        <f>C132+C133+C131</f>
        <v>0</v>
      </c>
      <c r="D130" s="22">
        <f>D132+D133+D131</f>
        <v>0</v>
      </c>
      <c r="E130" s="22">
        <f>E132+E133+E131</f>
        <v>0</v>
      </c>
      <c r="F130" s="22">
        <f>F132+F133+F131</f>
        <v>-90.37</v>
      </c>
      <c r="G130" s="22">
        <f>E130+F130</f>
        <v>-90.37</v>
      </c>
    </row>
    <row r="131" spans="1:7" s="18" customFormat="1" ht="46.5">
      <c r="A131" s="27" t="s">
        <v>225</v>
      </c>
      <c r="B131" s="49" t="s">
        <v>146</v>
      </c>
      <c r="C131" s="22"/>
      <c r="D131" s="22"/>
      <c r="E131" s="22"/>
      <c r="F131" s="22">
        <v>-90.06</v>
      </c>
      <c r="G131" s="22">
        <f>E131+F131</f>
        <v>-90.06</v>
      </c>
    </row>
    <row r="132" spans="1:7" s="18" customFormat="1" ht="46.5">
      <c r="A132" s="27" t="s">
        <v>219</v>
      </c>
      <c r="B132" s="49" t="s">
        <v>146</v>
      </c>
      <c r="C132" s="22"/>
      <c r="D132" s="22"/>
      <c r="E132" s="22"/>
      <c r="F132" s="22">
        <v>-0.3</v>
      </c>
      <c r="G132" s="22">
        <f>E132+F132</f>
        <v>-0.3</v>
      </c>
    </row>
    <row r="133" spans="1:7" s="18" customFormat="1" ht="46.5">
      <c r="A133" s="27" t="s">
        <v>218</v>
      </c>
      <c r="B133" s="2" t="s">
        <v>146</v>
      </c>
      <c r="C133" s="22"/>
      <c r="D133" s="22"/>
      <c r="E133" s="22"/>
      <c r="F133" s="22">
        <v>-0.01</v>
      </c>
      <c r="G133" s="22">
        <f>E133+F133</f>
        <v>-0.01</v>
      </c>
    </row>
    <row r="134" spans="1:7" ht="15">
      <c r="A134" s="9" t="s">
        <v>0</v>
      </c>
      <c r="B134" s="10" t="s">
        <v>1</v>
      </c>
      <c r="C134" s="53">
        <f>C9+C48</f>
        <v>274395.95</v>
      </c>
      <c r="D134" s="53">
        <f>D9+D48</f>
        <v>11519.539999999999</v>
      </c>
      <c r="E134" s="53">
        <f>E9+E48</f>
        <v>285915.49</v>
      </c>
      <c r="F134" s="53">
        <f>F9+F48</f>
        <v>-0.3100000000000023</v>
      </c>
      <c r="G134" s="53">
        <f>G9+G48</f>
        <v>285915.18</v>
      </c>
    </row>
    <row r="135" spans="1:3" ht="36.75" customHeight="1">
      <c r="A135" s="64" t="s">
        <v>23</v>
      </c>
      <c r="B135" s="64"/>
      <c r="C135" s="64"/>
    </row>
    <row r="136" spans="1:7" ht="15">
      <c r="A136" s="14"/>
      <c r="B136" s="15"/>
      <c r="C136" s="14"/>
      <c r="D136" s="14"/>
      <c r="E136" s="14"/>
      <c r="F136" s="14"/>
      <c r="G136" s="14"/>
    </row>
    <row r="137" spans="1:3" ht="15">
      <c r="A137" s="57"/>
      <c r="B137" s="57"/>
      <c r="C137" s="57"/>
    </row>
    <row r="138" spans="1:7" ht="15">
      <c r="A138" s="3"/>
      <c r="B138" s="2"/>
      <c r="C138" s="3"/>
      <c r="D138" s="3"/>
      <c r="E138" s="3"/>
      <c r="F138" s="3"/>
      <c r="G138" s="3"/>
    </row>
    <row r="139" spans="1:7" ht="15">
      <c r="A139" s="3"/>
      <c r="B139" s="2"/>
      <c r="C139" s="3"/>
      <c r="D139" s="3"/>
      <c r="E139" s="3"/>
      <c r="F139" s="3"/>
      <c r="G139" s="3"/>
    </row>
  </sheetData>
  <sheetProtection formatColumns="0" formatRows="0" insertColumns="0" insertRows="0" insertHyperlinks="0" deleteColumns="0" deleteRows="0" sort="0" autoFilter="0" pivotTables="0"/>
  <mergeCells count="7">
    <mergeCell ref="A137:C137"/>
    <mergeCell ref="A5:C5"/>
    <mergeCell ref="A6:C6"/>
    <mergeCell ref="A2:C2"/>
    <mergeCell ref="A3:C3"/>
    <mergeCell ref="A4:C4"/>
    <mergeCell ref="A135:C135"/>
  </mergeCells>
  <printOptions/>
  <pageMargins left="1.1811023622047245" right="0.4724409448818898" top="0.7874015748031497" bottom="0.7874015748031497" header="0" footer="0"/>
  <pageSetup fitToHeight="4" fitToWidth="1" horizontalDpi="600" verticalDpi="600" orientation="portrait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Елена Байсарова</cp:lastModifiedBy>
  <cp:lastPrinted>2018-12-13T08:29:34Z</cp:lastPrinted>
  <dcterms:created xsi:type="dcterms:W3CDTF">2008-11-14T05:24:00Z</dcterms:created>
  <dcterms:modified xsi:type="dcterms:W3CDTF">2019-02-11T11:02:47Z</dcterms:modified>
  <cp:category/>
  <cp:version/>
  <cp:contentType/>
  <cp:contentStatus/>
</cp:coreProperties>
</file>