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6"/>
  </bookViews>
  <sheets>
    <sheet name="на 01.01.2019" sheetId="1" r:id="rId1"/>
    <sheet name="на 01.02.2019" sheetId="2" r:id="rId2"/>
    <sheet name="на 01.03.2019" sheetId="3" r:id="rId3"/>
    <sheet name="на 01.04.2019" sheetId="4" r:id="rId4"/>
    <sheet name="на 01.05.2019" sheetId="5" r:id="rId5"/>
    <sheet name="на 01.06.2019" sheetId="6" r:id="rId6"/>
    <sheet name="на 01.07.2019" sheetId="7" r:id="rId7"/>
  </sheets>
  <definedNames/>
  <calcPr fullCalcOnLoad="1"/>
</workbook>
</file>

<file path=xl/sharedStrings.xml><?xml version="1.0" encoding="utf-8"?>
<sst xmlns="http://schemas.openxmlformats.org/spreadsheetml/2006/main" count="675" uniqueCount="81">
  <si>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</si>
  <si>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</si>
  <si>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</si>
  <si>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</si>
  <si>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</si>
  <si>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</si>
  <si>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</si>
  <si>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</si>
  <si>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</si>
  <si>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</si>
  <si>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</si>
  <si>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</si>
  <si>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</si>
  <si>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</si>
  <si>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</si>
  <si>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</si>
  <si>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</si>
  <si>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</si>
  <si>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</si>
  <si>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</si>
  <si>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</si>
  <si>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</si>
  <si>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</si>
  <si>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</si>
  <si>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</si>
  <si>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</si>
  <si>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</si>
  <si>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</si>
  <si>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</si>
  <si>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</si>
  <si>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</si>
  <si>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</si>
  <si>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</si>
  <si>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</si>
  <si>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</si>
  <si>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</si>
  <si>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</si>
  <si>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</si>
  <si>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</si>
  <si>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</si>
  <si>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</si>
  <si>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</si>
  <si>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</si>
  <si>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</si>
  <si>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</si>
  <si>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</si>
  <si>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</si>
  <si>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</si>
  <si>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</si>
  <si>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</si>
  <si>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</si>
  <si>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</si>
  <si>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</si>
  <si>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</si>
  <si>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</si>
  <si>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</si>
  <si>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</si>
  <si>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</si>
  <si>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</si>
  <si>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</si>
  <si>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 xml:space="preserve">№ 1 - КР от 02.05.2017 года </t>
  </si>
  <si>
    <t>ПАО "Сбербанк России"</t>
  </si>
  <si>
    <t>на 01.01.2018</t>
  </si>
  <si>
    <t>10.05.2017 года - 7000000,00 и 27.11.2017 года - 2908490,00</t>
  </si>
  <si>
    <t>№ 1-2018 от 26.02.2018 года</t>
  </si>
  <si>
    <t>12.03.2018 года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</si>
  <si>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                     администрации Орловского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</si>
  <si>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</si>
  <si>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А. Л. Юкляева</t>
  </si>
  <si>
    <t xml:space="preserve">МУНИЦИПАЛЬНАЯ ДОЛГОВАЯ КНИГА  на 01.01.2019 года </t>
  </si>
  <si>
    <t xml:space="preserve">МУНИЦИПАЛЬНАЯ ДОЛГОВАЯ КНИГА  на 01.02.2019 года </t>
  </si>
  <si>
    <t>на 01.01.2019</t>
  </si>
  <si>
    <t xml:space="preserve">МУНИЦИПАЛЬНАЯ ДОЛГОВАЯ КНИГА  на 01.03.2019 года </t>
  </si>
  <si>
    <t xml:space="preserve">МУНИЦИПАЛЬНАЯ ДОЛГОВАЯ КНИГА  на 01.04.2019 года 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</si>
  <si>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</si>
  <si>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</si>
  <si>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</si>
  <si>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</t>
  </si>
  <si>
    <t xml:space="preserve">МУНИЦИПАЛЬНАЯ ДОЛГОВАЯ КНИГА  на 01.05.2019 года </t>
  </si>
  <si>
    <t xml:space="preserve">МУНИЦИПАЛЬНАЯ ДОЛГОВАЯ КНИГА  на 01.06.2019 года </t>
  </si>
  <si>
    <t xml:space="preserve">МУНИЦИПАЛЬНАЯ ДОЛГОВАЯ КНИГА  на 01.07.2019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</si>
</sst>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14" fontId="17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3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14" fontId="5" fillId="0" borderId="36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3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4" fontId="5" fillId="0" borderId="38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center" wrapText="1"/>
    </xf>
    <xf numFmtId="14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13" xfId="0" applyBorder="1" applyAlignment="1">
      <alignment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42" xfId="0" applyFont="1" applyBorder="1" applyAlignment="1">
      <alignment/>
    </xf>
    <xf numFmtId="14" fontId="8" fillId="0" borderId="43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4" fontId="8" fillId="0" borderId="48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4" fontId="10" fillId="0" borderId="48" xfId="0" applyNumberFormat="1" applyFont="1" applyBorder="1" applyAlignment="1">
      <alignment horizontal="justify" vertical="center" wrapText="1"/>
    </xf>
    <xf numFmtId="4" fontId="10" fillId="0" borderId="27" xfId="0" applyNumberFormat="1" applyFont="1" applyBorder="1" applyAlignment="1">
      <alignment horizontal="justify" vertical="center" wrapText="1"/>
    </xf>
    <xf numFmtId="4" fontId="10" fillId="0" borderId="49" xfId="0" applyNumberFormat="1" applyFont="1" applyBorder="1" applyAlignment="1">
      <alignment horizontal="justify" vertical="center" wrapText="1"/>
    </xf>
    <xf numFmtId="0" fontId="13" fillId="0" borderId="50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4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56" t="s">
        <v>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 thickBot="1">
      <c r="A8" s="413">
        <v>1</v>
      </c>
      <c r="B8" s="416" t="s">
        <v>55</v>
      </c>
      <c r="C8" s="418" t="s">
        <v>58</v>
      </c>
      <c r="D8" s="421" t="s">
        <v>59</v>
      </c>
      <c r="E8" s="423">
        <v>42360</v>
      </c>
      <c r="F8" s="425">
        <v>1000000</v>
      </c>
      <c r="G8" s="425">
        <v>0.1</v>
      </c>
      <c r="H8" s="426" t="s">
        <v>57</v>
      </c>
      <c r="I8" s="428"/>
      <c r="J8" s="404" t="s">
        <v>56</v>
      </c>
      <c r="K8" s="137">
        <v>1638.69</v>
      </c>
      <c r="L8" s="138" t="s">
        <v>62</v>
      </c>
      <c r="M8" s="407">
        <v>1638.69</v>
      </c>
      <c r="N8" s="408"/>
      <c r="O8" s="97">
        <f>K8-M8</f>
        <v>0</v>
      </c>
      <c r="P8" s="150" t="s">
        <v>62</v>
      </c>
      <c r="Q8" s="162">
        <v>660000</v>
      </c>
      <c r="R8" s="163">
        <f>1000000-Q8</f>
        <v>340000</v>
      </c>
    </row>
    <row r="9" spans="1:18" ht="13.5" customHeight="1" thickBot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>
        <v>28.88</v>
      </c>
      <c r="L9" s="139">
        <v>43126</v>
      </c>
      <c r="M9" s="409">
        <v>28.88</v>
      </c>
      <c r="N9" s="410"/>
      <c r="O9" s="96"/>
      <c r="P9" s="209">
        <v>43434</v>
      </c>
      <c r="Q9" s="162">
        <v>340000</v>
      </c>
      <c r="R9" s="161"/>
    </row>
    <row r="10" spans="1:18" ht="12.75" customHeight="1" thickBot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>
        <v>26.08</v>
      </c>
      <c r="L10" s="140">
        <v>43157</v>
      </c>
      <c r="M10" s="409">
        <v>26.08</v>
      </c>
      <c r="N10" s="410"/>
      <c r="O10" s="112"/>
      <c r="P10" s="113"/>
      <c r="Q10" s="97"/>
      <c r="R10" s="114"/>
    </row>
    <row r="11" spans="1:18" ht="12" customHeight="1" thickBot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>
        <v>28.88</v>
      </c>
      <c r="L11" s="139">
        <v>43185</v>
      </c>
      <c r="M11" s="411">
        <v>28.88</v>
      </c>
      <c r="N11" s="411"/>
      <c r="O11" s="115"/>
      <c r="P11" s="116"/>
      <c r="Q11" s="97"/>
      <c r="R11" s="117"/>
    </row>
    <row r="12" spans="1:18" ht="12.75" customHeight="1" thickBot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>
        <v>27.95</v>
      </c>
      <c r="L12" s="141">
        <v>43215</v>
      </c>
      <c r="M12" s="412">
        <v>27.95</v>
      </c>
      <c r="N12" s="412"/>
      <c r="O12" s="118"/>
      <c r="P12" s="111"/>
      <c r="Q12" s="97"/>
      <c r="R12" s="119"/>
    </row>
    <row r="13" spans="1:18" ht="10.5" customHeight="1" thickBot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>
        <v>28.88</v>
      </c>
      <c r="L13" s="142">
        <v>43245</v>
      </c>
      <c r="M13" s="411">
        <v>28.88</v>
      </c>
      <c r="N13" s="411"/>
      <c r="O13" s="115"/>
      <c r="P13" s="115"/>
      <c r="Q13" s="97"/>
      <c r="R13" s="126"/>
    </row>
    <row r="14" spans="1:18" ht="10.5" customHeight="1" thickBot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>
        <v>27.95</v>
      </c>
      <c r="L14" s="142">
        <v>43277</v>
      </c>
      <c r="M14" s="409">
        <v>27.95</v>
      </c>
      <c r="N14" s="410"/>
      <c r="O14" s="115"/>
      <c r="P14" s="115"/>
      <c r="Q14" s="97"/>
      <c r="R14" s="126"/>
    </row>
    <row r="15" spans="1:18" ht="12" customHeight="1" thickBot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>
        <v>28.88</v>
      </c>
      <c r="L15" s="142">
        <v>43305</v>
      </c>
      <c r="M15" s="411">
        <v>28.88</v>
      </c>
      <c r="N15" s="411"/>
      <c r="O15" s="115"/>
      <c r="P15" s="127"/>
      <c r="Q15" s="97"/>
      <c r="R15" s="126"/>
    </row>
    <row r="16" spans="1:18" ht="12" customHeight="1" thickBot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>
        <v>28.88</v>
      </c>
      <c r="L16" s="143">
        <v>43339</v>
      </c>
      <c r="M16" s="409">
        <v>28.88</v>
      </c>
      <c r="N16" s="410"/>
      <c r="O16" s="112"/>
      <c r="P16" s="128"/>
      <c r="Q16" s="97"/>
      <c r="R16" s="129"/>
    </row>
    <row r="17" spans="1:18" ht="11.25" customHeight="1" thickBot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>
        <v>27.95</v>
      </c>
      <c r="L17" s="143">
        <v>43368</v>
      </c>
      <c r="M17" s="401">
        <v>27.95</v>
      </c>
      <c r="N17" s="402"/>
      <c r="O17" s="112"/>
      <c r="P17" s="128"/>
      <c r="Q17" s="97"/>
      <c r="R17" s="129"/>
    </row>
    <row r="18" spans="1:18" ht="9.75" customHeight="1" thickBot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>
        <v>28.88</v>
      </c>
      <c r="L18" s="146">
        <v>43399</v>
      </c>
      <c r="M18" s="398">
        <v>28.88</v>
      </c>
      <c r="N18" s="399"/>
      <c r="O18" s="112"/>
      <c r="P18" s="128"/>
      <c r="Q18" s="97"/>
      <c r="R18" s="129"/>
    </row>
    <row r="19" spans="1:18" ht="11.25" customHeight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>
        <v>27.95</v>
      </c>
      <c r="L19" s="146">
        <v>43433</v>
      </c>
      <c r="M19" s="398">
        <v>27.95</v>
      </c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59">
        <f>SUM(K8:K21)</f>
        <v>1949.8500000000008</v>
      </c>
      <c r="L22" s="133"/>
      <c r="M22" s="400">
        <f>SUM(M8:N21)</f>
        <v>1949.8500000000008</v>
      </c>
      <c r="N22" s="400"/>
      <c r="O22" s="84">
        <f>M22-K22</f>
        <v>0</v>
      </c>
      <c r="P22" s="84"/>
      <c r="Q22" s="134">
        <f>SUM(Q8:Q21)</f>
        <v>1000000</v>
      </c>
      <c r="R22" s="134">
        <f>1000000-Q22</f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60</v>
      </c>
      <c r="C49" s="317" t="s">
        <v>61</v>
      </c>
      <c r="D49" s="331" t="s">
        <v>52</v>
      </c>
      <c r="E49" s="332" t="s">
        <v>63</v>
      </c>
      <c r="F49" s="334">
        <v>9908490</v>
      </c>
      <c r="G49" s="317">
        <v>9.677614</v>
      </c>
      <c r="H49" s="316">
        <v>43235</v>
      </c>
      <c r="I49" s="335"/>
      <c r="J49" s="316">
        <v>43235</v>
      </c>
      <c r="K49" s="164">
        <v>420340.59</v>
      </c>
      <c r="L49" s="165" t="s">
        <v>62</v>
      </c>
      <c r="M49" s="318">
        <v>420340.59</v>
      </c>
      <c r="N49" s="319"/>
      <c r="O49" s="166"/>
      <c r="P49" s="167">
        <v>43115</v>
      </c>
      <c r="Q49" s="168">
        <v>300000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332"/>
      <c r="F50" s="334"/>
      <c r="G50" s="317"/>
      <c r="H50" s="316"/>
      <c r="I50" s="335"/>
      <c r="J50" s="316"/>
      <c r="K50" s="170">
        <v>81441.28</v>
      </c>
      <c r="L50" s="171">
        <v>43115</v>
      </c>
      <c r="M50" s="320">
        <v>81441.28</v>
      </c>
      <c r="N50" s="321"/>
      <c r="O50" s="166"/>
      <c r="P50" s="167">
        <v>43146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332"/>
      <c r="F51" s="334"/>
      <c r="G51" s="317"/>
      <c r="H51" s="316"/>
      <c r="I51" s="335"/>
      <c r="J51" s="316"/>
      <c r="K51" s="170">
        <v>78975.48</v>
      </c>
      <c r="L51" s="171">
        <v>43146</v>
      </c>
      <c r="M51" s="320">
        <v>78975.48</v>
      </c>
      <c r="N51" s="322"/>
      <c r="O51" s="166"/>
      <c r="P51" s="167">
        <v>43174</v>
      </c>
      <c r="Q51" s="204">
        <v>9108490</v>
      </c>
      <c r="R51" s="169"/>
    </row>
    <row r="52" spans="1:18" ht="11.25" customHeight="1">
      <c r="A52" s="328"/>
      <c r="B52" s="317"/>
      <c r="C52" s="317"/>
      <c r="D52" s="331"/>
      <c r="E52" s="332"/>
      <c r="F52" s="334"/>
      <c r="G52" s="317"/>
      <c r="H52" s="317"/>
      <c r="I52" s="335"/>
      <c r="J52" s="317"/>
      <c r="K52" s="170">
        <v>67620.73</v>
      </c>
      <c r="L52" s="171">
        <v>43174</v>
      </c>
      <c r="M52" s="323">
        <v>67620.73</v>
      </c>
      <c r="N52" s="319"/>
      <c r="O52" s="166"/>
      <c r="P52" s="172"/>
      <c r="Q52" s="204"/>
      <c r="R52" s="169"/>
    </row>
    <row r="53" spans="1:18" ht="11.25" customHeight="1">
      <c r="A53" s="328"/>
      <c r="B53" s="317"/>
      <c r="C53" s="317"/>
      <c r="D53" s="331"/>
      <c r="E53" s="332"/>
      <c r="F53" s="334"/>
      <c r="G53" s="317"/>
      <c r="H53" s="317"/>
      <c r="I53" s="335"/>
      <c r="J53" s="317"/>
      <c r="K53" s="170"/>
      <c r="L53" s="171"/>
      <c r="M53" s="323"/>
      <c r="N53" s="319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33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33"/>
      <c r="F55" s="334"/>
      <c r="G55" s="317"/>
      <c r="H55" s="317"/>
      <c r="I55" s="335"/>
      <c r="J55" s="317"/>
      <c r="K55" s="174"/>
      <c r="L55" s="175"/>
      <c r="M55" s="323"/>
      <c r="N55" s="323"/>
      <c r="O55" s="176"/>
      <c r="P55" s="172"/>
      <c r="Q55" s="205"/>
      <c r="R55" s="177"/>
      <c r="S55" s="42"/>
    </row>
    <row r="56" spans="1:19" ht="13.5" customHeight="1" hidden="1">
      <c r="A56" s="329"/>
      <c r="B56" s="317"/>
      <c r="C56" s="317"/>
      <c r="D56" s="331"/>
      <c r="E56" s="333"/>
      <c r="F56" s="334"/>
      <c r="G56" s="317"/>
      <c r="H56" s="317"/>
      <c r="I56" s="335"/>
      <c r="J56" s="317"/>
      <c r="K56" s="178"/>
      <c r="L56" s="179"/>
      <c r="M56" s="326"/>
      <c r="N56" s="326"/>
      <c r="O56" s="180"/>
      <c r="P56" s="181"/>
      <c r="Q56" s="206"/>
      <c r="R56" s="182"/>
      <c r="S56" s="42"/>
    </row>
    <row r="57" spans="1:19" ht="13.5" customHeight="1">
      <c r="A57" s="189"/>
      <c r="B57" s="190"/>
      <c r="C57" s="190"/>
      <c r="D57" s="191"/>
      <c r="E57" s="195"/>
      <c r="F57" s="192">
        <f>F49</f>
        <v>9908490</v>
      </c>
      <c r="G57" s="190"/>
      <c r="H57" s="190"/>
      <c r="I57" s="194"/>
      <c r="J57" s="190"/>
      <c r="K57" s="197">
        <f>SUM(K49:K56)</f>
        <v>648378.08</v>
      </c>
      <c r="L57" s="175"/>
      <c r="M57" s="298">
        <f>SUM(M49:M56)</f>
        <v>648378.08</v>
      </c>
      <c r="N57" s="299"/>
      <c r="O57" s="176"/>
      <c r="P57" s="172"/>
      <c r="Q57" s="204">
        <f>SUM(Q49:Q56)</f>
        <v>9908490</v>
      </c>
      <c r="R57" s="182"/>
      <c r="S57" s="42"/>
    </row>
    <row r="58" spans="1:19" ht="14.25" customHeight="1">
      <c r="A58" s="304">
        <v>2</v>
      </c>
      <c r="B58" s="304" t="s">
        <v>64</v>
      </c>
      <c r="C58" s="304" t="s">
        <v>61</v>
      </c>
      <c r="D58" s="307" t="s">
        <v>52</v>
      </c>
      <c r="E58" s="310" t="s">
        <v>65</v>
      </c>
      <c r="F58" s="313">
        <v>9908490</v>
      </c>
      <c r="G58" s="304">
        <v>8.44515</v>
      </c>
      <c r="H58" s="300">
        <v>43539</v>
      </c>
      <c r="I58" s="304"/>
      <c r="J58" s="300">
        <v>43539</v>
      </c>
      <c r="K58" s="174">
        <v>6877.7</v>
      </c>
      <c r="L58" s="175">
        <v>43174</v>
      </c>
      <c r="M58" s="303">
        <v>6877.7</v>
      </c>
      <c r="N58" s="303"/>
      <c r="O58" s="176"/>
      <c r="P58" s="172"/>
      <c r="Q58" s="204">
        <v>0</v>
      </c>
      <c r="R58" s="182"/>
      <c r="S58" s="42"/>
    </row>
    <row r="59" spans="1:19" ht="15" customHeight="1">
      <c r="A59" s="305"/>
      <c r="B59" s="305"/>
      <c r="C59" s="305"/>
      <c r="D59" s="308"/>
      <c r="E59" s="311"/>
      <c r="F59" s="314"/>
      <c r="G59" s="305"/>
      <c r="H59" s="301"/>
      <c r="I59" s="305"/>
      <c r="J59" s="301"/>
      <c r="K59" s="174">
        <v>71069.57</v>
      </c>
      <c r="L59" s="175">
        <v>43206</v>
      </c>
      <c r="M59" s="298">
        <v>71069.57</v>
      </c>
      <c r="N59" s="299"/>
      <c r="O59" s="176"/>
      <c r="P59" s="172">
        <v>43206</v>
      </c>
      <c r="Q59" s="204">
        <v>200000</v>
      </c>
      <c r="R59" s="182"/>
      <c r="S59" s="42"/>
    </row>
    <row r="60" spans="1:19" ht="15" customHeight="1">
      <c r="A60" s="305"/>
      <c r="B60" s="305"/>
      <c r="C60" s="305"/>
      <c r="D60" s="308"/>
      <c r="E60" s="311"/>
      <c r="F60" s="314"/>
      <c r="G60" s="305"/>
      <c r="H60" s="301"/>
      <c r="I60" s="305"/>
      <c r="J60" s="301"/>
      <c r="K60" s="174">
        <v>67435.04</v>
      </c>
      <c r="L60" s="175">
        <v>43235</v>
      </c>
      <c r="M60" s="298">
        <v>67435.04</v>
      </c>
      <c r="N60" s="299"/>
      <c r="O60" s="176"/>
      <c r="P60" s="172">
        <v>43235</v>
      </c>
      <c r="Q60" s="204">
        <v>200000</v>
      </c>
      <c r="R60" s="182"/>
      <c r="S60" s="42"/>
    </row>
    <row r="61" spans="1:19" ht="12" customHeight="1">
      <c r="A61" s="305"/>
      <c r="B61" s="305"/>
      <c r="C61" s="305"/>
      <c r="D61" s="308"/>
      <c r="E61" s="311"/>
      <c r="F61" s="314"/>
      <c r="G61" s="305"/>
      <c r="H61" s="301"/>
      <c r="I61" s="305"/>
      <c r="J61" s="301"/>
      <c r="K61" s="174">
        <v>68200.53</v>
      </c>
      <c r="L61" s="175">
        <v>43266</v>
      </c>
      <c r="M61" s="298">
        <v>68200.53</v>
      </c>
      <c r="N61" s="299"/>
      <c r="O61" s="176"/>
      <c r="P61" s="172">
        <v>43266</v>
      </c>
      <c r="Q61" s="204">
        <v>200000</v>
      </c>
      <c r="R61" s="182"/>
      <c r="S61" s="42"/>
    </row>
    <row r="62" spans="1:19" ht="13.5" customHeight="1">
      <c r="A62" s="305"/>
      <c r="B62" s="305"/>
      <c r="C62" s="305"/>
      <c r="D62" s="308"/>
      <c r="E62" s="311"/>
      <c r="F62" s="314"/>
      <c r="G62" s="305"/>
      <c r="H62" s="301"/>
      <c r="I62" s="305"/>
      <c r="J62" s="301"/>
      <c r="K62" s="174">
        <v>64612.27</v>
      </c>
      <c r="L62" s="175">
        <v>43297</v>
      </c>
      <c r="M62" s="298">
        <v>64612.27</v>
      </c>
      <c r="N62" s="299"/>
      <c r="O62" s="176"/>
      <c r="P62" s="172">
        <v>43297</v>
      </c>
      <c r="Q62" s="204">
        <v>200000</v>
      </c>
      <c r="R62" s="182"/>
      <c r="S62" s="42"/>
    </row>
    <row r="63" spans="1:19" ht="15.75" customHeight="1">
      <c r="A63" s="305"/>
      <c r="B63" s="305"/>
      <c r="C63" s="305"/>
      <c r="D63" s="308"/>
      <c r="E63" s="311"/>
      <c r="F63" s="314"/>
      <c r="G63" s="305"/>
      <c r="H63" s="301"/>
      <c r="I63" s="305"/>
      <c r="J63" s="301"/>
      <c r="K63" s="174">
        <v>65377.77</v>
      </c>
      <c r="L63" s="175">
        <v>43327</v>
      </c>
      <c r="M63" s="298">
        <v>65377.77</v>
      </c>
      <c r="N63" s="299"/>
      <c r="O63" s="176"/>
      <c r="P63" s="172">
        <v>43327</v>
      </c>
      <c r="Q63" s="204">
        <v>200000</v>
      </c>
      <c r="R63" s="182"/>
      <c r="S63" s="42"/>
    </row>
    <row r="64" spans="1:19" ht="15.75" customHeight="1">
      <c r="A64" s="305"/>
      <c r="B64" s="305"/>
      <c r="C64" s="305"/>
      <c r="D64" s="308"/>
      <c r="E64" s="311"/>
      <c r="F64" s="314"/>
      <c r="G64" s="305"/>
      <c r="H64" s="301"/>
      <c r="I64" s="305"/>
      <c r="J64" s="301"/>
      <c r="K64" s="174">
        <v>63896.97</v>
      </c>
      <c r="L64" s="175">
        <v>43360</v>
      </c>
      <c r="M64" s="298">
        <v>63896.97</v>
      </c>
      <c r="N64" s="299"/>
      <c r="O64" s="176"/>
      <c r="P64" s="172">
        <v>43360</v>
      </c>
      <c r="Q64" s="204">
        <v>200000</v>
      </c>
      <c r="R64" s="182"/>
      <c r="S64" s="42"/>
    </row>
    <row r="65" spans="1:19" ht="13.5" customHeight="1">
      <c r="A65" s="305"/>
      <c r="B65" s="305"/>
      <c r="C65" s="305"/>
      <c r="D65" s="308"/>
      <c r="E65" s="311"/>
      <c r="F65" s="314"/>
      <c r="G65" s="305"/>
      <c r="H65" s="301"/>
      <c r="I65" s="305"/>
      <c r="J65" s="301"/>
      <c r="K65" s="174">
        <v>60540.09</v>
      </c>
      <c r="L65" s="175">
        <v>43388</v>
      </c>
      <c r="M65" s="298">
        <v>60540.09</v>
      </c>
      <c r="N65" s="299"/>
      <c r="O65" s="176"/>
      <c r="P65" s="172">
        <v>43388</v>
      </c>
      <c r="Q65" s="204">
        <v>500000</v>
      </c>
      <c r="R65" s="182"/>
      <c r="S65" s="42"/>
    </row>
    <row r="66" spans="1:19" ht="12.75" customHeight="1">
      <c r="A66" s="305"/>
      <c r="B66" s="305"/>
      <c r="C66" s="305"/>
      <c r="D66" s="308"/>
      <c r="E66" s="311"/>
      <c r="F66" s="314"/>
      <c r="G66" s="305"/>
      <c r="H66" s="301"/>
      <c r="I66" s="305"/>
      <c r="J66" s="301"/>
      <c r="K66" s="174">
        <v>58876.16</v>
      </c>
      <c r="L66" s="175">
        <v>43419</v>
      </c>
      <c r="M66" s="298">
        <v>58876.16</v>
      </c>
      <c r="N66" s="299"/>
      <c r="O66" s="176"/>
      <c r="P66" s="172">
        <v>43419</v>
      </c>
      <c r="Q66" s="204">
        <v>900000</v>
      </c>
      <c r="R66" s="182"/>
      <c r="S66" s="42"/>
    </row>
    <row r="67" spans="1:19" ht="14.25" customHeight="1">
      <c r="A67" s="305"/>
      <c r="B67" s="305"/>
      <c r="C67" s="305"/>
      <c r="D67" s="308"/>
      <c r="E67" s="311"/>
      <c r="F67" s="314"/>
      <c r="G67" s="305"/>
      <c r="H67" s="301"/>
      <c r="I67" s="305"/>
      <c r="J67" s="301"/>
      <c r="K67" s="174">
        <v>49038.84</v>
      </c>
      <c r="L67" s="175">
        <v>43448</v>
      </c>
      <c r="M67" s="298">
        <v>49038.84</v>
      </c>
      <c r="N67" s="299"/>
      <c r="O67" s="176"/>
      <c r="P67" s="172">
        <v>43448</v>
      </c>
      <c r="Q67" s="204">
        <v>500000</v>
      </c>
      <c r="R67" s="182"/>
      <c r="S67" s="42"/>
    </row>
    <row r="68" spans="1:19" ht="15" customHeight="1">
      <c r="A68" s="305"/>
      <c r="B68" s="305"/>
      <c r="C68" s="305"/>
      <c r="D68" s="308"/>
      <c r="E68" s="311"/>
      <c r="F68" s="314"/>
      <c r="G68" s="305"/>
      <c r="H68" s="301"/>
      <c r="I68" s="305"/>
      <c r="J68" s="301"/>
      <c r="K68" s="174">
        <v>1575.72</v>
      </c>
      <c r="L68" s="175">
        <v>43452</v>
      </c>
      <c r="M68" s="298">
        <v>1575.72</v>
      </c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12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9908490</v>
      </c>
      <c r="G70" s="190"/>
      <c r="H70" s="193"/>
      <c r="I70" s="196"/>
      <c r="J70" s="193"/>
      <c r="K70" s="174">
        <f>SUM(K58:K69)</f>
        <v>577500.6599999999</v>
      </c>
      <c r="L70" s="175"/>
      <c r="M70" s="298">
        <f>SUM(M58:M69)</f>
        <v>577500.6599999999</v>
      </c>
      <c r="N70" s="299"/>
      <c r="O70" s="176"/>
      <c r="P70" s="172"/>
      <c r="Q70" s="204">
        <f>SUM(Q58:Q69)</f>
        <v>3100000</v>
      </c>
      <c r="R70" s="177"/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19816980</v>
      </c>
      <c r="G71" s="185"/>
      <c r="H71" s="185"/>
      <c r="I71" s="187"/>
      <c r="J71" s="110"/>
      <c r="K71" s="198">
        <f>K57+K70</f>
        <v>1225878.7399999998</v>
      </c>
      <c r="L71" s="199"/>
      <c r="M71" s="282">
        <f>M57+M70</f>
        <v>1225878.7399999998</v>
      </c>
      <c r="N71" s="283"/>
      <c r="O71" s="200"/>
      <c r="P71" s="201"/>
      <c r="Q71" s="207">
        <f>Q57+Q70</f>
        <v>13008490</v>
      </c>
      <c r="R71" s="202">
        <f>F71-Q71</f>
        <v>6808490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9" ht="14.25" customHeight="1" hidden="1">
      <c r="A72" s="284"/>
      <c r="B72" s="285"/>
      <c r="C72" s="288"/>
      <c r="D72" s="291"/>
      <c r="E72" s="292"/>
      <c r="F72" s="295"/>
      <c r="G72" s="284"/>
      <c r="H72" s="273"/>
      <c r="I72" s="284"/>
      <c r="J72" s="273"/>
      <c r="K72" s="120"/>
      <c r="L72" s="121"/>
      <c r="M72" s="276"/>
      <c r="N72" s="276"/>
      <c r="O72" s="122"/>
      <c r="P72" s="123"/>
      <c r="Q72" s="188">
        <f>SUM(Q49:Q71)</f>
        <v>39025470</v>
      </c>
      <c r="R72" s="124"/>
      <c r="S72" s="42"/>
    </row>
    <row r="73" spans="1:19" ht="12.75" customHeight="1" hidden="1">
      <c r="A73" s="274"/>
      <c r="B73" s="286"/>
      <c r="C73" s="289"/>
      <c r="D73" s="291"/>
      <c r="E73" s="293"/>
      <c r="F73" s="296"/>
      <c r="G73" s="274"/>
      <c r="H73" s="274"/>
      <c r="I73" s="274"/>
      <c r="J73" s="274"/>
      <c r="K73" s="108"/>
      <c r="L73" s="109"/>
      <c r="M73" s="277"/>
      <c r="N73" s="278"/>
      <c r="O73" s="34"/>
      <c r="P73" s="85"/>
      <c r="Q73" s="95"/>
      <c r="R73" s="75"/>
      <c r="S73" s="42"/>
    </row>
    <row r="74" spans="1:19" ht="12" customHeight="1" hidden="1">
      <c r="A74" s="274"/>
      <c r="B74" s="286"/>
      <c r="C74" s="289"/>
      <c r="D74" s="291"/>
      <c r="E74" s="293"/>
      <c r="F74" s="296"/>
      <c r="G74" s="274"/>
      <c r="H74" s="274"/>
      <c r="I74" s="274"/>
      <c r="J74" s="274"/>
      <c r="K74" s="108"/>
      <c r="L74" s="109"/>
      <c r="M74" s="277"/>
      <c r="N74" s="279"/>
      <c r="O74" s="34"/>
      <c r="P74" s="85"/>
      <c r="Q74" s="95"/>
      <c r="R74" s="75"/>
      <c r="S74" s="42"/>
    </row>
    <row r="75" spans="1:19" ht="10.5" customHeight="1" hidden="1">
      <c r="A75" s="274"/>
      <c r="B75" s="286"/>
      <c r="C75" s="289"/>
      <c r="D75" s="291"/>
      <c r="E75" s="293"/>
      <c r="F75" s="296"/>
      <c r="G75" s="274"/>
      <c r="H75" s="274"/>
      <c r="I75" s="274"/>
      <c r="J75" s="274"/>
      <c r="K75" s="108"/>
      <c r="L75" s="109"/>
      <c r="M75" s="280"/>
      <c r="N75" s="281"/>
      <c r="O75" s="34"/>
      <c r="P75" s="85"/>
      <c r="Q75" s="95"/>
      <c r="R75" s="75"/>
      <c r="S75" s="42"/>
    </row>
    <row r="76" spans="1:19" ht="10.5" customHeight="1" hidden="1">
      <c r="A76" s="274"/>
      <c r="B76" s="286"/>
      <c r="C76" s="289"/>
      <c r="D76" s="291"/>
      <c r="E76" s="293"/>
      <c r="F76" s="296"/>
      <c r="G76" s="274"/>
      <c r="H76" s="274"/>
      <c r="I76" s="274"/>
      <c r="J76" s="274"/>
      <c r="K76" s="108"/>
      <c r="L76" s="109"/>
      <c r="M76" s="280"/>
      <c r="N76" s="281"/>
      <c r="O76" s="34"/>
      <c r="P76" s="85"/>
      <c r="Q76" s="95"/>
      <c r="R76" s="75"/>
      <c r="S76" s="42"/>
    </row>
    <row r="77" spans="1:19" ht="11.25" customHeight="1" hidden="1">
      <c r="A77" s="274"/>
      <c r="B77" s="286"/>
      <c r="C77" s="289"/>
      <c r="D77" s="291"/>
      <c r="E77" s="293"/>
      <c r="F77" s="296"/>
      <c r="G77" s="274"/>
      <c r="H77" s="274"/>
      <c r="I77" s="274"/>
      <c r="J77" s="274"/>
      <c r="K77" s="108"/>
      <c r="L77" s="109"/>
      <c r="M77" s="280"/>
      <c r="N77" s="281"/>
      <c r="O77" s="34"/>
      <c r="P77" s="85"/>
      <c r="Q77" s="95"/>
      <c r="R77" s="75"/>
      <c r="S77" s="42"/>
    </row>
    <row r="78" spans="1:19" ht="11.25" customHeight="1" hidden="1">
      <c r="A78" s="274"/>
      <c r="B78" s="286"/>
      <c r="C78" s="289"/>
      <c r="D78" s="291"/>
      <c r="E78" s="293"/>
      <c r="F78" s="296"/>
      <c r="G78" s="274"/>
      <c r="H78" s="274"/>
      <c r="I78" s="274"/>
      <c r="J78" s="274"/>
      <c r="K78" s="108"/>
      <c r="L78" s="109"/>
      <c r="M78" s="277"/>
      <c r="N78" s="279"/>
      <c r="O78" s="34"/>
      <c r="P78" s="85"/>
      <c r="Q78" s="95"/>
      <c r="R78" s="75"/>
      <c r="S78" s="42"/>
    </row>
    <row r="79" spans="1:19" ht="11.25" customHeight="1" hidden="1">
      <c r="A79" s="275"/>
      <c r="B79" s="287"/>
      <c r="C79" s="290"/>
      <c r="D79" s="291"/>
      <c r="E79" s="294"/>
      <c r="F79" s="297"/>
      <c r="G79" s="275"/>
      <c r="H79" s="275"/>
      <c r="I79" s="275"/>
      <c r="J79" s="275"/>
      <c r="K79" s="108"/>
      <c r="L79" s="109"/>
      <c r="M79" s="280"/>
      <c r="N79" s="281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7"/>
      <c r="D80" s="157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70">
        <f>M72+M73+M74+M75+M77+M76+M78+M79</f>
        <v>0</v>
      </c>
      <c r="N80" s="270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58"/>
      <c r="E81" s="33"/>
      <c r="F81" s="51">
        <f>F80+F71</f>
        <v>19816980</v>
      </c>
      <c r="G81" s="33"/>
      <c r="H81" s="33"/>
      <c r="I81" s="33"/>
      <c r="J81" s="33"/>
      <c r="K81" s="54">
        <f>K80+K71</f>
        <v>1225878.7399999998</v>
      </c>
      <c r="L81" s="33"/>
      <c r="M81" s="271">
        <f>M71+M80</f>
        <v>1225878.7399999998</v>
      </c>
      <c r="N81" s="271"/>
      <c r="O81" s="33"/>
      <c r="P81" s="33"/>
      <c r="Q81" s="51">
        <f>Q71+Q80</f>
        <v>13008490</v>
      </c>
      <c r="R81" s="51">
        <f>R80+R71</f>
        <v>6808490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272"/>
      <c r="N84" s="272"/>
      <c r="P84" s="42"/>
    </row>
    <row r="85" spans="1:17" ht="15" customHeight="1">
      <c r="A85" s="256" t="s">
        <v>26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</row>
    <row r="86" spans="1:17" ht="19.5" customHeight="1" thickBot="1">
      <c r="A86" s="225" t="s">
        <v>27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</row>
    <row r="87" spans="1:17" ht="17.25" customHeight="1" thickBot="1">
      <c r="A87" s="1" t="s">
        <v>0</v>
      </c>
      <c r="B87" s="226" t="s">
        <v>29</v>
      </c>
      <c r="C87" s="214" t="s">
        <v>30</v>
      </c>
      <c r="D87" s="215"/>
      <c r="E87" s="214" t="s">
        <v>31</v>
      </c>
      <c r="F87" s="215"/>
      <c r="G87" s="214" t="s">
        <v>32</v>
      </c>
      <c r="H87" s="215"/>
      <c r="I87" s="218" t="s">
        <v>33</v>
      </c>
      <c r="J87" s="220" t="s">
        <v>34</v>
      </c>
      <c r="K87" s="215"/>
      <c r="L87" s="218" t="s">
        <v>35</v>
      </c>
      <c r="M87" s="258" t="s">
        <v>12</v>
      </c>
      <c r="N87" s="260"/>
      <c r="O87" s="260"/>
      <c r="P87" s="259"/>
      <c r="Q87" s="212" t="s">
        <v>36</v>
      </c>
    </row>
    <row r="88" spans="1:17" ht="59.25" customHeight="1" thickBot="1">
      <c r="A88" s="7" t="s">
        <v>28</v>
      </c>
      <c r="B88" s="221"/>
      <c r="C88" s="216"/>
      <c r="D88" s="217"/>
      <c r="E88" s="216"/>
      <c r="F88" s="217"/>
      <c r="G88" s="216"/>
      <c r="H88" s="217"/>
      <c r="I88" s="219"/>
      <c r="J88" s="210"/>
      <c r="K88" s="217"/>
      <c r="L88" s="211"/>
      <c r="M88" s="228" t="s">
        <v>14</v>
      </c>
      <c r="N88" s="229"/>
      <c r="O88" s="2" t="s">
        <v>16</v>
      </c>
      <c r="P88" s="2" t="s">
        <v>15</v>
      </c>
      <c r="Q88" s="269"/>
    </row>
    <row r="89" spans="1:17" ht="18" customHeight="1" hidden="1">
      <c r="A89" s="237"/>
      <c r="B89" s="230"/>
      <c r="C89" s="245"/>
      <c r="D89" s="246"/>
      <c r="E89" s="245"/>
      <c r="F89" s="246"/>
      <c r="G89" s="230"/>
      <c r="H89" s="230"/>
      <c r="I89" s="15"/>
      <c r="J89" s="230"/>
      <c r="K89" s="230"/>
      <c r="L89" s="24"/>
      <c r="M89" s="235"/>
      <c r="N89" s="224"/>
      <c r="O89" s="27"/>
      <c r="P89" s="24"/>
      <c r="Q89" s="15"/>
    </row>
    <row r="90" spans="1:17" ht="15" customHeight="1" hidden="1">
      <c r="A90" s="238"/>
      <c r="B90" s="222"/>
      <c r="C90" s="18"/>
      <c r="D90" s="19"/>
      <c r="E90" s="231"/>
      <c r="F90" s="232"/>
      <c r="G90" s="222"/>
      <c r="H90" s="222"/>
      <c r="I90" s="17"/>
      <c r="J90" s="20"/>
      <c r="K90" s="20"/>
      <c r="L90" s="25"/>
      <c r="M90" s="240"/>
      <c r="N90" s="242"/>
      <c r="O90" s="28"/>
      <c r="P90" s="25"/>
      <c r="Q90" s="17"/>
    </row>
    <row r="91" spans="1:17" ht="12.75" customHeight="1" hidden="1">
      <c r="A91" s="238"/>
      <c r="B91" s="222"/>
      <c r="C91" s="18"/>
      <c r="D91" s="19"/>
      <c r="E91" s="231"/>
      <c r="F91" s="232"/>
      <c r="G91" s="222"/>
      <c r="H91" s="222"/>
      <c r="I91" s="17"/>
      <c r="J91" s="20"/>
      <c r="K91" s="20"/>
      <c r="L91" s="25"/>
      <c r="M91" s="240"/>
      <c r="N91" s="242"/>
      <c r="O91" s="28"/>
      <c r="P91" s="25"/>
      <c r="Q91" s="17"/>
    </row>
    <row r="92" spans="1:17" ht="14.25" customHeight="1" hidden="1">
      <c r="A92" s="238"/>
      <c r="B92" s="222"/>
      <c r="C92" s="18"/>
      <c r="D92" s="19"/>
      <c r="E92" s="231"/>
      <c r="F92" s="232"/>
      <c r="G92" s="222"/>
      <c r="H92" s="222"/>
      <c r="I92" s="17"/>
      <c r="J92" s="20"/>
      <c r="K92" s="20"/>
      <c r="L92" s="25"/>
      <c r="M92" s="240"/>
      <c r="N92" s="242"/>
      <c r="O92" s="28"/>
      <c r="P92" s="25"/>
      <c r="Q92" s="17"/>
    </row>
    <row r="93" spans="1:17" ht="12.75" customHeight="1" hidden="1">
      <c r="A93" s="238"/>
      <c r="B93" s="222"/>
      <c r="C93" s="18"/>
      <c r="D93" s="19"/>
      <c r="E93" s="231"/>
      <c r="F93" s="232"/>
      <c r="G93" s="222"/>
      <c r="H93" s="222"/>
      <c r="I93" s="17"/>
      <c r="J93" s="20"/>
      <c r="K93" s="20"/>
      <c r="L93" s="25"/>
      <c r="M93" s="240"/>
      <c r="N93" s="242"/>
      <c r="O93" s="28"/>
      <c r="P93" s="25"/>
      <c r="Q93" s="17"/>
    </row>
    <row r="94" spans="1:17" ht="12.75" customHeight="1" hidden="1">
      <c r="A94" s="239"/>
      <c r="B94" s="223"/>
      <c r="C94" s="16"/>
      <c r="D94" s="12"/>
      <c r="E94" s="233"/>
      <c r="F94" s="227"/>
      <c r="G94" s="223"/>
      <c r="H94" s="223"/>
      <c r="I94" s="11"/>
      <c r="J94" s="21"/>
      <c r="K94" s="21"/>
      <c r="L94" s="26"/>
      <c r="M94" s="240"/>
      <c r="N94" s="242"/>
      <c r="O94" s="28"/>
      <c r="P94" s="26"/>
      <c r="Q94" s="11"/>
    </row>
    <row r="95" spans="1:17" ht="10.5" customHeight="1">
      <c r="A95" s="237"/>
      <c r="B95" s="237"/>
      <c r="C95" s="245"/>
      <c r="D95" s="246"/>
      <c r="E95" s="245"/>
      <c r="F95" s="246"/>
      <c r="G95" s="245"/>
      <c r="H95" s="246"/>
      <c r="I95" s="237"/>
      <c r="J95" s="245"/>
      <c r="K95" s="246"/>
      <c r="L95" s="267"/>
      <c r="M95" s="235"/>
      <c r="N95" s="236"/>
      <c r="O95" s="24"/>
      <c r="P95" s="267"/>
      <c r="Q95" s="237"/>
    </row>
    <row r="96" spans="1:17" ht="7.5" customHeight="1">
      <c r="A96" s="238"/>
      <c r="B96" s="238"/>
      <c r="C96" s="231"/>
      <c r="D96" s="232"/>
      <c r="E96" s="231"/>
      <c r="F96" s="232"/>
      <c r="G96" s="231"/>
      <c r="H96" s="232"/>
      <c r="I96" s="238"/>
      <c r="J96" s="231"/>
      <c r="K96" s="232"/>
      <c r="L96" s="268"/>
      <c r="M96" s="240"/>
      <c r="N96" s="241"/>
      <c r="O96" s="25"/>
      <c r="P96" s="268"/>
      <c r="Q96" s="238"/>
    </row>
    <row r="97" spans="1:17" ht="10.5" customHeight="1" hidden="1">
      <c r="A97" s="238"/>
      <c r="B97" s="238"/>
      <c r="C97" s="231"/>
      <c r="D97" s="232"/>
      <c r="E97" s="231"/>
      <c r="F97" s="232"/>
      <c r="G97" s="231"/>
      <c r="H97" s="232"/>
      <c r="I97" s="238"/>
      <c r="J97" s="231"/>
      <c r="K97" s="232"/>
      <c r="L97" s="268"/>
      <c r="M97" s="240"/>
      <c r="N97" s="241"/>
      <c r="O97" s="25"/>
      <c r="P97" s="268"/>
      <c r="Q97" s="238"/>
    </row>
    <row r="98" spans="1:17" ht="10.5" customHeight="1" hidden="1">
      <c r="A98" s="238"/>
      <c r="B98" s="238"/>
      <c r="C98" s="231"/>
      <c r="D98" s="232"/>
      <c r="E98" s="231"/>
      <c r="F98" s="232"/>
      <c r="G98" s="231"/>
      <c r="H98" s="232"/>
      <c r="I98" s="238"/>
      <c r="J98" s="231"/>
      <c r="K98" s="232"/>
      <c r="L98" s="268"/>
      <c r="M98" s="240"/>
      <c r="N98" s="241"/>
      <c r="O98" s="25"/>
      <c r="P98" s="268"/>
      <c r="Q98" s="238"/>
    </row>
    <row r="99" spans="1:17" ht="11.25" customHeight="1" hidden="1">
      <c r="A99" s="238"/>
      <c r="B99" s="238"/>
      <c r="C99" s="231"/>
      <c r="D99" s="232"/>
      <c r="E99" s="231"/>
      <c r="F99" s="232"/>
      <c r="G99" s="231"/>
      <c r="H99" s="232"/>
      <c r="I99" s="238"/>
      <c r="J99" s="231"/>
      <c r="K99" s="232"/>
      <c r="L99" s="268"/>
      <c r="M99" s="240"/>
      <c r="N99" s="242"/>
      <c r="O99" s="25"/>
      <c r="P99" s="268"/>
      <c r="Q99" s="238"/>
    </row>
    <row r="100" spans="1:17" ht="8.25" customHeight="1" hidden="1">
      <c r="A100" s="238"/>
      <c r="B100" s="238"/>
      <c r="C100" s="231"/>
      <c r="D100" s="232"/>
      <c r="E100" s="231"/>
      <c r="F100" s="232"/>
      <c r="G100" s="231"/>
      <c r="H100" s="232"/>
      <c r="I100" s="238"/>
      <c r="J100" s="231"/>
      <c r="K100" s="232"/>
      <c r="L100" s="268"/>
      <c r="M100" s="240"/>
      <c r="N100" s="242"/>
      <c r="O100" s="25"/>
      <c r="P100" s="268"/>
      <c r="Q100" s="238"/>
    </row>
    <row r="101" spans="1:17" ht="7.5" customHeight="1" hidden="1">
      <c r="A101" s="238"/>
      <c r="B101" s="238"/>
      <c r="C101" s="231"/>
      <c r="D101" s="232"/>
      <c r="E101" s="231"/>
      <c r="F101" s="232"/>
      <c r="G101" s="231"/>
      <c r="H101" s="232"/>
      <c r="I101" s="238"/>
      <c r="J101" s="231"/>
      <c r="K101" s="232"/>
      <c r="L101" s="234"/>
      <c r="M101" s="243"/>
      <c r="N101" s="244"/>
      <c r="O101" s="26"/>
      <c r="P101" s="234"/>
      <c r="Q101" s="239"/>
    </row>
    <row r="102" spans="1:17" ht="9.75" customHeight="1" hidden="1">
      <c r="A102" s="239"/>
      <c r="B102" s="239"/>
      <c r="C102" s="233"/>
      <c r="D102" s="227"/>
      <c r="E102" s="233"/>
      <c r="F102" s="227"/>
      <c r="G102" s="233"/>
      <c r="H102" s="227"/>
      <c r="I102" s="239"/>
      <c r="J102" s="233"/>
      <c r="K102" s="227"/>
      <c r="L102" s="30"/>
      <c r="M102" s="261"/>
      <c r="N102" s="262"/>
      <c r="O102" s="31"/>
      <c r="P102" s="30"/>
      <c r="Q102" s="11"/>
    </row>
    <row r="103" spans="1:17" ht="16.5" thickBot="1">
      <c r="A103" s="4" t="s">
        <v>17</v>
      </c>
      <c r="B103" s="22"/>
      <c r="C103" s="263"/>
      <c r="D103" s="264"/>
      <c r="E103" s="263"/>
      <c r="F103" s="264"/>
      <c r="G103" s="265"/>
      <c r="H103" s="265"/>
      <c r="I103" s="4"/>
      <c r="J103" s="266"/>
      <c r="K103" s="266"/>
      <c r="L103" s="23">
        <f>L102</f>
        <v>0</v>
      </c>
      <c r="M103" s="263"/>
      <c r="N103" s="264"/>
      <c r="O103" s="29">
        <f>O102</f>
        <v>0</v>
      </c>
      <c r="P103" s="23">
        <f>L103-O103</f>
        <v>0</v>
      </c>
      <c r="Q103" s="3"/>
    </row>
    <row r="105" spans="1:17" ht="15.75">
      <c r="A105" s="256" t="s">
        <v>37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</row>
    <row r="106" spans="1:17" ht="16.5" thickBot="1">
      <c r="A106" s="257" t="s">
        <v>38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</row>
    <row r="107" spans="1:17" ht="42.75" thickBot="1">
      <c r="A107" s="14" t="s">
        <v>0</v>
      </c>
      <c r="B107" s="258" t="s">
        <v>39</v>
      </c>
      <c r="C107" s="259"/>
      <c r="D107" s="258" t="s">
        <v>40</v>
      </c>
      <c r="E107" s="259"/>
      <c r="F107" s="10" t="s">
        <v>41</v>
      </c>
      <c r="G107" s="258" t="s">
        <v>42</v>
      </c>
      <c r="H107" s="259"/>
      <c r="I107" s="258" t="s">
        <v>43</v>
      </c>
      <c r="J107" s="259"/>
      <c r="K107" s="10" t="s">
        <v>44</v>
      </c>
      <c r="L107" s="258" t="s">
        <v>45</v>
      </c>
      <c r="M107" s="260"/>
      <c r="N107" s="259"/>
      <c r="O107" s="260" t="s">
        <v>46</v>
      </c>
      <c r="P107" s="259"/>
      <c r="Q107" s="6" t="s">
        <v>47</v>
      </c>
    </row>
    <row r="108" spans="1:17" ht="16.5" thickBot="1">
      <c r="A108" s="4"/>
      <c r="B108" s="253"/>
      <c r="C108" s="255"/>
      <c r="D108" s="253"/>
      <c r="E108" s="255"/>
      <c r="F108" s="5"/>
      <c r="G108" s="253"/>
      <c r="H108" s="255"/>
      <c r="I108" s="253"/>
      <c r="J108" s="255"/>
      <c r="K108" s="5"/>
      <c r="L108" s="253"/>
      <c r="M108" s="254"/>
      <c r="N108" s="255"/>
      <c r="O108" s="254"/>
      <c r="P108" s="255"/>
      <c r="Q108" s="5"/>
    </row>
    <row r="109" spans="1:17" ht="16.5" thickBot="1">
      <c r="A109" s="4" t="s">
        <v>17</v>
      </c>
      <c r="B109" s="253"/>
      <c r="C109" s="255"/>
      <c r="D109" s="253"/>
      <c r="E109" s="255"/>
      <c r="F109" s="5"/>
      <c r="G109" s="253"/>
      <c r="H109" s="255"/>
      <c r="I109" s="253"/>
      <c r="J109" s="255"/>
      <c r="K109" s="5"/>
      <c r="L109" s="253"/>
      <c r="M109" s="254"/>
      <c r="N109" s="255"/>
      <c r="O109" s="254"/>
      <c r="P109" s="255"/>
      <c r="Q109" s="5"/>
    </row>
    <row r="110" spans="1:16" ht="15.75">
      <c r="A110" s="8" t="s">
        <v>49</v>
      </c>
      <c r="O110" s="248">
        <f>P103+R81+R22</f>
        <v>6808490</v>
      </c>
      <c r="P110" s="248"/>
    </row>
    <row r="111" spans="1:16" ht="15.75">
      <c r="A111" s="8" t="s">
        <v>48</v>
      </c>
      <c r="O111" s="249">
        <f>O110</f>
        <v>6808490</v>
      </c>
      <c r="P111" s="250"/>
    </row>
    <row r="112" ht="15.75">
      <c r="A112" s="13"/>
    </row>
    <row r="113" spans="1:6" ht="15.75" hidden="1">
      <c r="A113" s="247"/>
      <c r="B113" s="247"/>
      <c r="C113" s="247"/>
      <c r="D113" s="247"/>
      <c r="E113" s="247"/>
      <c r="F113" s="247"/>
    </row>
    <row r="114" spans="1:17" ht="51" customHeight="1">
      <c r="A114" s="251" t="s">
        <v>66</v>
      </c>
      <c r="B114" s="251"/>
      <c r="C114" s="251"/>
      <c r="D114" s="251"/>
      <c r="E114" s="208"/>
      <c r="F114" s="208"/>
      <c r="G114" s="208"/>
      <c r="H114" s="208"/>
      <c r="I114" s="208"/>
      <c r="J114" s="208"/>
      <c r="K114" s="208"/>
      <c r="L114" s="208"/>
      <c r="M114" s="252" t="s">
        <v>67</v>
      </c>
      <c r="N114" s="252"/>
      <c r="O114" s="252"/>
      <c r="P114" s="208"/>
      <c r="Q114" s="208"/>
    </row>
    <row r="115" ht="15.75">
      <c r="A115" s="9"/>
    </row>
    <row r="116" spans="1:16" ht="15.75">
      <c r="A116" s="247" t="s">
        <v>68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D114"/>
    <mergeCell ref="M114:O11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50">
      <selection activeCell="F49" sqref="F49:F56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 thickBot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 thickBot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 thickBot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 thickBot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 thickBot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 thickBot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 thickBot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 thickBot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 thickBot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 thickBot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 thickBot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 thickBot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 thickBot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 thickBot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332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332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/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332"/>
      <c r="F51" s="334"/>
      <c r="G51" s="317"/>
      <c r="H51" s="316"/>
      <c r="I51" s="335"/>
      <c r="J51" s="316"/>
      <c r="K51" s="170"/>
      <c r="L51" s="171"/>
      <c r="M51" s="320"/>
      <c r="N51" s="321"/>
      <c r="O51" s="166"/>
      <c r="P51" s="167"/>
      <c r="Q51" s="204"/>
      <c r="R51" s="169"/>
    </row>
    <row r="52" spans="1:18" ht="11.25" customHeight="1">
      <c r="A52" s="328"/>
      <c r="B52" s="317"/>
      <c r="C52" s="317"/>
      <c r="D52" s="331"/>
      <c r="E52" s="332"/>
      <c r="F52" s="334"/>
      <c r="G52" s="317"/>
      <c r="H52" s="317"/>
      <c r="I52" s="335"/>
      <c r="J52" s="317"/>
      <c r="K52" s="170"/>
      <c r="L52" s="171"/>
      <c r="M52" s="320"/>
      <c r="N52" s="321"/>
      <c r="O52" s="166"/>
      <c r="P52" s="172"/>
      <c r="Q52" s="204"/>
      <c r="R52" s="169"/>
    </row>
    <row r="53" spans="1:18" ht="11.25" customHeight="1">
      <c r="A53" s="328"/>
      <c r="B53" s="317"/>
      <c r="C53" s="317"/>
      <c r="D53" s="331"/>
      <c r="E53" s="332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33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33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>
      <c r="A56" s="329"/>
      <c r="B56" s="317"/>
      <c r="C56" s="317"/>
      <c r="D56" s="331"/>
      <c r="E56" s="333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626335.1900000001</v>
      </c>
      <c r="L57" s="175"/>
      <c r="M57" s="298">
        <f>SUM(M49:M56)</f>
        <v>626335.1900000001</v>
      </c>
      <c r="N57" s="299"/>
      <c r="O57" s="176"/>
      <c r="P57" s="172"/>
      <c r="Q57" s="204">
        <f>SUM(Q49:Q56)</f>
        <v>3600000</v>
      </c>
      <c r="R57" s="182">
        <f>F57-Q57</f>
        <v>6308490</v>
      </c>
      <c r="S57" s="42"/>
    </row>
    <row r="58" spans="1:19" ht="14.25" customHeight="1" hidden="1">
      <c r="A58" s="304"/>
      <c r="B58" s="304"/>
      <c r="C58" s="304"/>
      <c r="D58" s="307"/>
      <c r="E58" s="310"/>
      <c r="F58" s="313"/>
      <c r="G58" s="304"/>
      <c r="H58" s="300"/>
      <c r="I58" s="304"/>
      <c r="J58" s="300"/>
      <c r="K58" s="174"/>
      <c r="L58" s="175"/>
      <c r="M58" s="303"/>
      <c r="N58" s="303"/>
      <c r="O58" s="176"/>
      <c r="P58" s="172"/>
      <c r="Q58" s="204"/>
      <c r="R58" s="182"/>
      <c r="S58" s="42"/>
    </row>
    <row r="59" spans="1:19" ht="15" customHeight="1" hidden="1">
      <c r="A59" s="305"/>
      <c r="B59" s="305"/>
      <c r="C59" s="305"/>
      <c r="D59" s="308"/>
      <c r="E59" s="311"/>
      <c r="F59" s="314"/>
      <c r="G59" s="305"/>
      <c r="H59" s="301"/>
      <c r="I59" s="305"/>
      <c r="J59" s="301"/>
      <c r="K59" s="174"/>
      <c r="L59" s="175"/>
      <c r="M59" s="298"/>
      <c r="N59" s="299"/>
      <c r="O59" s="176"/>
      <c r="P59" s="172"/>
      <c r="Q59" s="204"/>
      <c r="R59" s="182"/>
      <c r="S59" s="42"/>
    </row>
    <row r="60" spans="1:19" ht="15" customHeight="1" hidden="1">
      <c r="A60" s="305"/>
      <c r="B60" s="305"/>
      <c r="C60" s="305"/>
      <c r="D60" s="308"/>
      <c r="E60" s="311"/>
      <c r="F60" s="314"/>
      <c r="G60" s="305"/>
      <c r="H60" s="301"/>
      <c r="I60" s="305"/>
      <c r="J60" s="301"/>
      <c r="K60" s="174"/>
      <c r="L60" s="175"/>
      <c r="M60" s="298"/>
      <c r="N60" s="299"/>
      <c r="O60" s="176"/>
      <c r="P60" s="172"/>
      <c r="Q60" s="204"/>
      <c r="R60" s="182"/>
      <c r="S60" s="42"/>
    </row>
    <row r="61" spans="1:19" ht="12" customHeight="1" hidden="1">
      <c r="A61" s="305"/>
      <c r="B61" s="305"/>
      <c r="C61" s="305"/>
      <c r="D61" s="308"/>
      <c r="E61" s="311"/>
      <c r="F61" s="314"/>
      <c r="G61" s="305"/>
      <c r="H61" s="301"/>
      <c r="I61" s="305"/>
      <c r="J61" s="301"/>
      <c r="K61" s="174"/>
      <c r="L61" s="175"/>
      <c r="M61" s="298"/>
      <c r="N61" s="299"/>
      <c r="O61" s="176"/>
      <c r="P61" s="172"/>
      <c r="Q61" s="204"/>
      <c r="R61" s="182"/>
      <c r="S61" s="42"/>
    </row>
    <row r="62" spans="1:19" ht="13.5" customHeight="1" hidden="1">
      <c r="A62" s="305"/>
      <c r="B62" s="305"/>
      <c r="C62" s="305"/>
      <c r="D62" s="308"/>
      <c r="E62" s="311"/>
      <c r="F62" s="314"/>
      <c r="G62" s="305"/>
      <c r="H62" s="301"/>
      <c r="I62" s="305"/>
      <c r="J62" s="301"/>
      <c r="K62" s="174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 hidden="1">
      <c r="A63" s="305"/>
      <c r="B63" s="305"/>
      <c r="C63" s="305"/>
      <c r="D63" s="308"/>
      <c r="E63" s="311"/>
      <c r="F63" s="314"/>
      <c r="G63" s="305"/>
      <c r="H63" s="301"/>
      <c r="I63" s="305"/>
      <c r="J63" s="301"/>
      <c r="K63" s="174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 hidden="1">
      <c r="A64" s="305"/>
      <c r="B64" s="305"/>
      <c r="C64" s="305"/>
      <c r="D64" s="308"/>
      <c r="E64" s="311"/>
      <c r="F64" s="314"/>
      <c r="G64" s="305"/>
      <c r="H64" s="301"/>
      <c r="I64" s="305"/>
      <c r="J64" s="301"/>
      <c r="K64" s="174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11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11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11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11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12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hidden="1" thickBot="1">
      <c r="A70" s="203" t="s">
        <v>54</v>
      </c>
      <c r="B70" s="190"/>
      <c r="C70" s="190"/>
      <c r="D70" s="191"/>
      <c r="E70" s="195"/>
      <c r="F70" s="192">
        <f>F58</f>
        <v>0</v>
      </c>
      <c r="G70" s="190"/>
      <c r="H70" s="193"/>
      <c r="I70" s="196"/>
      <c r="J70" s="193"/>
      <c r="K70" s="174">
        <f>SUM(K58:K69)</f>
        <v>0</v>
      </c>
      <c r="L70" s="175"/>
      <c r="M70" s="298">
        <f>SUM(M58:M69)</f>
        <v>0</v>
      </c>
      <c r="N70" s="299"/>
      <c r="O70" s="176"/>
      <c r="P70" s="172"/>
      <c r="Q70" s="204">
        <f>SUM(Q58:Q69)</f>
        <v>0</v>
      </c>
      <c r="R70" s="177"/>
      <c r="S70" s="42"/>
    </row>
    <row r="71" spans="1:123" s="125" customFormat="1" ht="13.5" customHeight="1" hidden="1" thickBot="1">
      <c r="A71" s="183" t="s">
        <v>54</v>
      </c>
      <c r="B71" s="184"/>
      <c r="C71" s="184"/>
      <c r="D71" s="184"/>
      <c r="E71" s="185"/>
      <c r="F71" s="186">
        <f>F57+F70</f>
        <v>9908490</v>
      </c>
      <c r="G71" s="185"/>
      <c r="H71" s="185"/>
      <c r="I71" s="187"/>
      <c r="J71" s="110"/>
      <c r="K71" s="198">
        <f>K57+K70</f>
        <v>626335.1900000001</v>
      </c>
      <c r="L71" s="199"/>
      <c r="M71" s="282">
        <f>M57+M70</f>
        <v>626335.1900000001</v>
      </c>
      <c r="N71" s="283"/>
      <c r="O71" s="200"/>
      <c r="P71" s="201"/>
      <c r="Q71" s="207">
        <f>Q57+Q70</f>
        <v>3600000</v>
      </c>
      <c r="R71" s="202">
        <f>F71-Q71</f>
        <v>6308490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9" ht="14.25" customHeight="1" hidden="1">
      <c r="A72" s="284"/>
      <c r="B72" s="285"/>
      <c r="C72" s="288"/>
      <c r="D72" s="291"/>
      <c r="E72" s="292"/>
      <c r="F72" s="295"/>
      <c r="G72" s="284"/>
      <c r="H72" s="273"/>
      <c r="I72" s="284"/>
      <c r="J72" s="273"/>
      <c r="K72" s="120"/>
      <c r="L72" s="121"/>
      <c r="M72" s="276"/>
      <c r="N72" s="276"/>
      <c r="O72" s="122"/>
      <c r="P72" s="123"/>
      <c r="Q72" s="188">
        <f>SUM(Q49:Q71)</f>
        <v>10800000</v>
      </c>
      <c r="R72" s="124"/>
      <c r="S72" s="42"/>
    </row>
    <row r="73" spans="1:19" ht="12.75" customHeight="1" hidden="1">
      <c r="A73" s="274"/>
      <c r="B73" s="286"/>
      <c r="C73" s="289"/>
      <c r="D73" s="291"/>
      <c r="E73" s="293"/>
      <c r="F73" s="296"/>
      <c r="G73" s="274"/>
      <c r="H73" s="274"/>
      <c r="I73" s="274"/>
      <c r="J73" s="274"/>
      <c r="K73" s="108"/>
      <c r="L73" s="109"/>
      <c r="M73" s="277"/>
      <c r="N73" s="278"/>
      <c r="O73" s="34"/>
      <c r="P73" s="85"/>
      <c r="Q73" s="95"/>
      <c r="R73" s="75"/>
      <c r="S73" s="42"/>
    </row>
    <row r="74" spans="1:19" ht="12" customHeight="1" hidden="1">
      <c r="A74" s="274"/>
      <c r="B74" s="286"/>
      <c r="C74" s="289"/>
      <c r="D74" s="291"/>
      <c r="E74" s="293"/>
      <c r="F74" s="296"/>
      <c r="G74" s="274"/>
      <c r="H74" s="274"/>
      <c r="I74" s="274"/>
      <c r="J74" s="274"/>
      <c r="K74" s="108"/>
      <c r="L74" s="109"/>
      <c r="M74" s="277"/>
      <c r="N74" s="279"/>
      <c r="O74" s="34"/>
      <c r="P74" s="85"/>
      <c r="Q74" s="95"/>
      <c r="R74" s="75"/>
      <c r="S74" s="42"/>
    </row>
    <row r="75" spans="1:19" ht="10.5" customHeight="1" hidden="1">
      <c r="A75" s="274"/>
      <c r="B75" s="286"/>
      <c r="C75" s="289"/>
      <c r="D75" s="291"/>
      <c r="E75" s="293"/>
      <c r="F75" s="296"/>
      <c r="G75" s="274"/>
      <c r="H75" s="274"/>
      <c r="I75" s="274"/>
      <c r="J75" s="274"/>
      <c r="K75" s="108"/>
      <c r="L75" s="109"/>
      <c r="M75" s="280"/>
      <c r="N75" s="281"/>
      <c r="O75" s="34"/>
      <c r="P75" s="85"/>
      <c r="Q75" s="95"/>
      <c r="R75" s="75"/>
      <c r="S75" s="42"/>
    </row>
    <row r="76" spans="1:19" ht="10.5" customHeight="1" hidden="1">
      <c r="A76" s="274"/>
      <c r="B76" s="286"/>
      <c r="C76" s="289"/>
      <c r="D76" s="291"/>
      <c r="E76" s="293"/>
      <c r="F76" s="296"/>
      <c r="G76" s="274"/>
      <c r="H76" s="274"/>
      <c r="I76" s="274"/>
      <c r="J76" s="274"/>
      <c r="K76" s="108"/>
      <c r="L76" s="109"/>
      <c r="M76" s="280"/>
      <c r="N76" s="281"/>
      <c r="O76" s="34"/>
      <c r="P76" s="85"/>
      <c r="Q76" s="95"/>
      <c r="R76" s="75"/>
      <c r="S76" s="42"/>
    </row>
    <row r="77" spans="1:19" ht="11.25" customHeight="1" hidden="1">
      <c r="A77" s="274"/>
      <c r="B77" s="286"/>
      <c r="C77" s="289"/>
      <c r="D77" s="291"/>
      <c r="E77" s="293"/>
      <c r="F77" s="296"/>
      <c r="G77" s="274"/>
      <c r="H77" s="274"/>
      <c r="I77" s="274"/>
      <c r="J77" s="274"/>
      <c r="K77" s="108"/>
      <c r="L77" s="109"/>
      <c r="M77" s="280"/>
      <c r="N77" s="281"/>
      <c r="O77" s="34"/>
      <c r="P77" s="85"/>
      <c r="Q77" s="95"/>
      <c r="R77" s="75"/>
      <c r="S77" s="42"/>
    </row>
    <row r="78" spans="1:19" ht="11.25" customHeight="1" hidden="1">
      <c r="A78" s="274"/>
      <c r="B78" s="286"/>
      <c r="C78" s="289"/>
      <c r="D78" s="291"/>
      <c r="E78" s="293"/>
      <c r="F78" s="296"/>
      <c r="G78" s="274"/>
      <c r="H78" s="274"/>
      <c r="I78" s="274"/>
      <c r="J78" s="274"/>
      <c r="K78" s="108"/>
      <c r="L78" s="109"/>
      <c r="M78" s="277"/>
      <c r="N78" s="279"/>
      <c r="O78" s="34"/>
      <c r="P78" s="85"/>
      <c r="Q78" s="95"/>
      <c r="R78" s="75"/>
      <c r="S78" s="42"/>
    </row>
    <row r="79" spans="1:19" ht="11.25" customHeight="1" hidden="1">
      <c r="A79" s="275"/>
      <c r="B79" s="287"/>
      <c r="C79" s="290"/>
      <c r="D79" s="291"/>
      <c r="E79" s="294"/>
      <c r="F79" s="297"/>
      <c r="G79" s="275"/>
      <c r="H79" s="275"/>
      <c r="I79" s="275"/>
      <c r="J79" s="275"/>
      <c r="K79" s="108"/>
      <c r="L79" s="109"/>
      <c r="M79" s="280"/>
      <c r="N79" s="281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7"/>
      <c r="D80" s="157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70">
        <f>M72+M73+M74+M75+M77+M76+M78+M79</f>
        <v>0</v>
      </c>
      <c r="N80" s="270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58"/>
      <c r="E81" s="33"/>
      <c r="F81" s="51">
        <f>F80+F71</f>
        <v>9908490</v>
      </c>
      <c r="G81" s="33"/>
      <c r="H81" s="33"/>
      <c r="I81" s="33"/>
      <c r="J81" s="33"/>
      <c r="K81" s="54">
        <f>K80+K71</f>
        <v>626335.1900000001</v>
      </c>
      <c r="L81" s="33"/>
      <c r="M81" s="271">
        <f>M71+M80</f>
        <v>626335.1900000001</v>
      </c>
      <c r="N81" s="271"/>
      <c r="O81" s="33"/>
      <c r="P81" s="33"/>
      <c r="Q81" s="51">
        <f>Q71+Q80</f>
        <v>3600000</v>
      </c>
      <c r="R81" s="51">
        <f>R80+R71</f>
        <v>6308490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272"/>
      <c r="N84" s="272"/>
      <c r="P84" s="42"/>
    </row>
    <row r="85" spans="1:17" ht="15" customHeight="1">
      <c r="A85" s="256" t="s">
        <v>26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</row>
    <row r="86" spans="1:17" ht="19.5" customHeight="1" thickBot="1">
      <c r="A86" s="225" t="s">
        <v>27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</row>
    <row r="87" spans="1:17" ht="17.25" customHeight="1" thickBot="1">
      <c r="A87" s="1" t="s">
        <v>0</v>
      </c>
      <c r="B87" s="226" t="s">
        <v>29</v>
      </c>
      <c r="C87" s="214" t="s">
        <v>30</v>
      </c>
      <c r="D87" s="215"/>
      <c r="E87" s="214" t="s">
        <v>31</v>
      </c>
      <c r="F87" s="215"/>
      <c r="G87" s="214" t="s">
        <v>32</v>
      </c>
      <c r="H87" s="215"/>
      <c r="I87" s="218" t="s">
        <v>33</v>
      </c>
      <c r="J87" s="220" t="s">
        <v>34</v>
      </c>
      <c r="K87" s="215"/>
      <c r="L87" s="218" t="s">
        <v>35</v>
      </c>
      <c r="M87" s="258" t="s">
        <v>12</v>
      </c>
      <c r="N87" s="260"/>
      <c r="O87" s="260"/>
      <c r="P87" s="259"/>
      <c r="Q87" s="212" t="s">
        <v>36</v>
      </c>
    </row>
    <row r="88" spans="1:17" ht="59.25" customHeight="1" thickBot="1">
      <c r="A88" s="7" t="s">
        <v>28</v>
      </c>
      <c r="B88" s="221"/>
      <c r="C88" s="216"/>
      <c r="D88" s="217"/>
      <c r="E88" s="216"/>
      <c r="F88" s="217"/>
      <c r="G88" s="216"/>
      <c r="H88" s="217"/>
      <c r="I88" s="219"/>
      <c r="J88" s="210"/>
      <c r="K88" s="217"/>
      <c r="L88" s="211"/>
      <c r="M88" s="228" t="s">
        <v>14</v>
      </c>
      <c r="N88" s="229"/>
      <c r="O88" s="2" t="s">
        <v>16</v>
      </c>
      <c r="P88" s="2" t="s">
        <v>15</v>
      </c>
      <c r="Q88" s="269"/>
    </row>
    <row r="89" spans="1:17" ht="18" customHeight="1" hidden="1">
      <c r="A89" s="237"/>
      <c r="B89" s="230"/>
      <c r="C89" s="245"/>
      <c r="D89" s="246"/>
      <c r="E89" s="245"/>
      <c r="F89" s="246"/>
      <c r="G89" s="230"/>
      <c r="H89" s="230"/>
      <c r="I89" s="15"/>
      <c r="J89" s="230"/>
      <c r="K89" s="230"/>
      <c r="L89" s="24"/>
      <c r="M89" s="235"/>
      <c r="N89" s="224"/>
      <c r="O89" s="27"/>
      <c r="P89" s="24"/>
      <c r="Q89" s="15"/>
    </row>
    <row r="90" spans="1:17" ht="15" customHeight="1" hidden="1">
      <c r="A90" s="238"/>
      <c r="B90" s="222"/>
      <c r="C90" s="18"/>
      <c r="D90" s="19"/>
      <c r="E90" s="231"/>
      <c r="F90" s="232"/>
      <c r="G90" s="222"/>
      <c r="H90" s="222"/>
      <c r="I90" s="17"/>
      <c r="J90" s="20"/>
      <c r="K90" s="20"/>
      <c r="L90" s="25"/>
      <c r="M90" s="240"/>
      <c r="N90" s="242"/>
      <c r="O90" s="28"/>
      <c r="P90" s="25"/>
      <c r="Q90" s="17"/>
    </row>
    <row r="91" spans="1:17" ht="12.75" customHeight="1" hidden="1">
      <c r="A91" s="238"/>
      <c r="B91" s="222"/>
      <c r="C91" s="18"/>
      <c r="D91" s="19"/>
      <c r="E91" s="231"/>
      <c r="F91" s="232"/>
      <c r="G91" s="222"/>
      <c r="H91" s="222"/>
      <c r="I91" s="17"/>
      <c r="J91" s="20"/>
      <c r="K91" s="20"/>
      <c r="L91" s="25"/>
      <c r="M91" s="240"/>
      <c r="N91" s="242"/>
      <c r="O91" s="28"/>
      <c r="P91" s="25"/>
      <c r="Q91" s="17"/>
    </row>
    <row r="92" spans="1:17" ht="14.25" customHeight="1" hidden="1">
      <c r="A92" s="238"/>
      <c r="B92" s="222"/>
      <c r="C92" s="18"/>
      <c r="D92" s="19"/>
      <c r="E92" s="231"/>
      <c r="F92" s="232"/>
      <c r="G92" s="222"/>
      <c r="H92" s="222"/>
      <c r="I92" s="17"/>
      <c r="J92" s="20"/>
      <c r="K92" s="20"/>
      <c r="L92" s="25"/>
      <c r="M92" s="240"/>
      <c r="N92" s="242"/>
      <c r="O92" s="28"/>
      <c r="P92" s="25"/>
      <c r="Q92" s="17"/>
    </row>
    <row r="93" spans="1:17" ht="12.75" customHeight="1" hidden="1">
      <c r="A93" s="238"/>
      <c r="B93" s="222"/>
      <c r="C93" s="18"/>
      <c r="D93" s="19"/>
      <c r="E93" s="231"/>
      <c r="F93" s="232"/>
      <c r="G93" s="222"/>
      <c r="H93" s="222"/>
      <c r="I93" s="17"/>
      <c r="J93" s="20"/>
      <c r="K93" s="20"/>
      <c r="L93" s="25"/>
      <c r="M93" s="240"/>
      <c r="N93" s="242"/>
      <c r="O93" s="28"/>
      <c r="P93" s="25"/>
      <c r="Q93" s="17"/>
    </row>
    <row r="94" spans="1:17" ht="12.75" customHeight="1" hidden="1">
      <c r="A94" s="239"/>
      <c r="B94" s="223"/>
      <c r="C94" s="16"/>
      <c r="D94" s="12"/>
      <c r="E94" s="233"/>
      <c r="F94" s="227"/>
      <c r="G94" s="223"/>
      <c r="H94" s="223"/>
      <c r="I94" s="11"/>
      <c r="J94" s="21"/>
      <c r="K94" s="21"/>
      <c r="L94" s="26"/>
      <c r="M94" s="240"/>
      <c r="N94" s="242"/>
      <c r="O94" s="28"/>
      <c r="P94" s="26"/>
      <c r="Q94" s="11"/>
    </row>
    <row r="95" spans="1:17" ht="10.5" customHeight="1">
      <c r="A95" s="237"/>
      <c r="B95" s="237"/>
      <c r="C95" s="245"/>
      <c r="D95" s="246"/>
      <c r="E95" s="245"/>
      <c r="F95" s="246"/>
      <c r="G95" s="245"/>
      <c r="H95" s="246"/>
      <c r="I95" s="237"/>
      <c r="J95" s="245"/>
      <c r="K95" s="246"/>
      <c r="L95" s="267"/>
      <c r="M95" s="235"/>
      <c r="N95" s="236"/>
      <c r="O95" s="24"/>
      <c r="P95" s="267"/>
      <c r="Q95" s="237"/>
    </row>
    <row r="96" spans="1:17" ht="7.5" customHeight="1">
      <c r="A96" s="238"/>
      <c r="B96" s="238"/>
      <c r="C96" s="231"/>
      <c r="D96" s="232"/>
      <c r="E96" s="231"/>
      <c r="F96" s="232"/>
      <c r="G96" s="231"/>
      <c r="H96" s="232"/>
      <c r="I96" s="238"/>
      <c r="J96" s="231"/>
      <c r="K96" s="232"/>
      <c r="L96" s="268"/>
      <c r="M96" s="240"/>
      <c r="N96" s="241"/>
      <c r="O96" s="25"/>
      <c r="P96" s="268"/>
      <c r="Q96" s="238"/>
    </row>
    <row r="97" spans="1:17" ht="10.5" customHeight="1" hidden="1">
      <c r="A97" s="238"/>
      <c r="B97" s="238"/>
      <c r="C97" s="231"/>
      <c r="D97" s="232"/>
      <c r="E97" s="231"/>
      <c r="F97" s="232"/>
      <c r="G97" s="231"/>
      <c r="H97" s="232"/>
      <c r="I97" s="238"/>
      <c r="J97" s="231"/>
      <c r="K97" s="232"/>
      <c r="L97" s="268"/>
      <c r="M97" s="240"/>
      <c r="N97" s="241"/>
      <c r="O97" s="25"/>
      <c r="P97" s="268"/>
      <c r="Q97" s="238"/>
    </row>
    <row r="98" spans="1:17" ht="10.5" customHeight="1" hidden="1">
      <c r="A98" s="238"/>
      <c r="B98" s="238"/>
      <c r="C98" s="231"/>
      <c r="D98" s="232"/>
      <c r="E98" s="231"/>
      <c r="F98" s="232"/>
      <c r="G98" s="231"/>
      <c r="H98" s="232"/>
      <c r="I98" s="238"/>
      <c r="J98" s="231"/>
      <c r="K98" s="232"/>
      <c r="L98" s="268"/>
      <c r="M98" s="240"/>
      <c r="N98" s="241"/>
      <c r="O98" s="25"/>
      <c r="P98" s="268"/>
      <c r="Q98" s="238"/>
    </row>
    <row r="99" spans="1:17" ht="11.25" customHeight="1" hidden="1">
      <c r="A99" s="238"/>
      <c r="B99" s="238"/>
      <c r="C99" s="231"/>
      <c r="D99" s="232"/>
      <c r="E99" s="231"/>
      <c r="F99" s="232"/>
      <c r="G99" s="231"/>
      <c r="H99" s="232"/>
      <c r="I99" s="238"/>
      <c r="J99" s="231"/>
      <c r="K99" s="232"/>
      <c r="L99" s="268"/>
      <c r="M99" s="240"/>
      <c r="N99" s="242"/>
      <c r="O99" s="25"/>
      <c r="P99" s="268"/>
      <c r="Q99" s="238"/>
    </row>
    <row r="100" spans="1:17" ht="8.25" customHeight="1" hidden="1">
      <c r="A100" s="238"/>
      <c r="B100" s="238"/>
      <c r="C100" s="231"/>
      <c r="D100" s="232"/>
      <c r="E100" s="231"/>
      <c r="F100" s="232"/>
      <c r="G100" s="231"/>
      <c r="H100" s="232"/>
      <c r="I100" s="238"/>
      <c r="J100" s="231"/>
      <c r="K100" s="232"/>
      <c r="L100" s="268"/>
      <c r="M100" s="240"/>
      <c r="N100" s="242"/>
      <c r="O100" s="25"/>
      <c r="P100" s="268"/>
      <c r="Q100" s="238"/>
    </row>
    <row r="101" spans="1:17" ht="7.5" customHeight="1" hidden="1">
      <c r="A101" s="238"/>
      <c r="B101" s="238"/>
      <c r="C101" s="231"/>
      <c r="D101" s="232"/>
      <c r="E101" s="231"/>
      <c r="F101" s="232"/>
      <c r="G101" s="231"/>
      <c r="H101" s="232"/>
      <c r="I101" s="238"/>
      <c r="J101" s="231"/>
      <c r="K101" s="232"/>
      <c r="L101" s="234"/>
      <c r="M101" s="243"/>
      <c r="N101" s="244"/>
      <c r="O101" s="26"/>
      <c r="P101" s="234"/>
      <c r="Q101" s="239"/>
    </row>
    <row r="102" spans="1:17" ht="9.75" customHeight="1" hidden="1">
      <c r="A102" s="239"/>
      <c r="B102" s="239"/>
      <c r="C102" s="233"/>
      <c r="D102" s="227"/>
      <c r="E102" s="233"/>
      <c r="F102" s="227"/>
      <c r="G102" s="233"/>
      <c r="H102" s="227"/>
      <c r="I102" s="239"/>
      <c r="J102" s="233"/>
      <c r="K102" s="227"/>
      <c r="L102" s="30"/>
      <c r="M102" s="261"/>
      <c r="N102" s="262"/>
      <c r="O102" s="31"/>
      <c r="P102" s="30"/>
      <c r="Q102" s="11"/>
    </row>
    <row r="103" spans="1:17" ht="16.5" thickBot="1">
      <c r="A103" s="4" t="s">
        <v>17</v>
      </c>
      <c r="B103" s="22"/>
      <c r="C103" s="263"/>
      <c r="D103" s="264"/>
      <c r="E103" s="263"/>
      <c r="F103" s="264"/>
      <c r="G103" s="265"/>
      <c r="H103" s="265"/>
      <c r="I103" s="4"/>
      <c r="J103" s="266"/>
      <c r="K103" s="266"/>
      <c r="L103" s="23">
        <f>L102</f>
        <v>0</v>
      </c>
      <c r="M103" s="263"/>
      <c r="N103" s="264"/>
      <c r="O103" s="29">
        <f>O102</f>
        <v>0</v>
      </c>
      <c r="P103" s="23">
        <f>L103-O103</f>
        <v>0</v>
      </c>
      <c r="Q103" s="3"/>
    </row>
    <row r="105" spans="1:17" ht="15.75">
      <c r="A105" s="256" t="s">
        <v>37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</row>
    <row r="106" spans="1:17" ht="16.5" thickBot="1">
      <c r="A106" s="257" t="s">
        <v>38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</row>
    <row r="107" spans="1:17" ht="42.75" thickBot="1">
      <c r="A107" s="14" t="s">
        <v>0</v>
      </c>
      <c r="B107" s="258" t="s">
        <v>39</v>
      </c>
      <c r="C107" s="259"/>
      <c r="D107" s="258" t="s">
        <v>40</v>
      </c>
      <c r="E107" s="259"/>
      <c r="F107" s="10" t="s">
        <v>41</v>
      </c>
      <c r="G107" s="258" t="s">
        <v>42</v>
      </c>
      <c r="H107" s="259"/>
      <c r="I107" s="258" t="s">
        <v>43</v>
      </c>
      <c r="J107" s="259"/>
      <c r="K107" s="10" t="s">
        <v>44</v>
      </c>
      <c r="L107" s="258" t="s">
        <v>45</v>
      </c>
      <c r="M107" s="260"/>
      <c r="N107" s="259"/>
      <c r="O107" s="260" t="s">
        <v>46</v>
      </c>
      <c r="P107" s="259"/>
      <c r="Q107" s="6" t="s">
        <v>47</v>
      </c>
    </row>
    <row r="108" spans="1:17" ht="16.5" thickBot="1">
      <c r="A108" s="4"/>
      <c r="B108" s="253"/>
      <c r="C108" s="255"/>
      <c r="D108" s="253"/>
      <c r="E108" s="255"/>
      <c r="F108" s="5"/>
      <c r="G108" s="253"/>
      <c r="H108" s="255"/>
      <c r="I108" s="253"/>
      <c r="J108" s="255"/>
      <c r="K108" s="5"/>
      <c r="L108" s="253"/>
      <c r="M108" s="254"/>
      <c r="N108" s="255"/>
      <c r="O108" s="254"/>
      <c r="P108" s="255"/>
      <c r="Q108" s="5"/>
    </row>
    <row r="109" spans="1:17" ht="16.5" thickBot="1">
      <c r="A109" s="4" t="s">
        <v>17</v>
      </c>
      <c r="B109" s="253"/>
      <c r="C109" s="255"/>
      <c r="D109" s="253"/>
      <c r="E109" s="255"/>
      <c r="F109" s="5"/>
      <c r="G109" s="253"/>
      <c r="H109" s="255"/>
      <c r="I109" s="253"/>
      <c r="J109" s="255"/>
      <c r="K109" s="5"/>
      <c r="L109" s="253"/>
      <c r="M109" s="254"/>
      <c r="N109" s="255"/>
      <c r="O109" s="254"/>
      <c r="P109" s="255"/>
      <c r="Q109" s="5"/>
    </row>
    <row r="110" spans="1:16" ht="15.75">
      <c r="A110" s="8" t="s">
        <v>49</v>
      </c>
      <c r="O110" s="248">
        <f>P103+R81+R22</f>
        <v>6308490</v>
      </c>
      <c r="P110" s="248"/>
    </row>
    <row r="111" spans="1:16" ht="15.75">
      <c r="A111" s="8" t="s">
        <v>48</v>
      </c>
      <c r="O111" s="249">
        <f>O110</f>
        <v>6308490</v>
      </c>
      <c r="P111" s="250"/>
    </row>
    <row r="112" ht="15.75">
      <c r="A112" s="13"/>
    </row>
    <row r="113" spans="1:6" ht="15.75" hidden="1">
      <c r="A113" s="247"/>
      <c r="B113" s="247"/>
      <c r="C113" s="247"/>
      <c r="D113" s="247"/>
      <c r="E113" s="247"/>
      <c r="F113" s="247"/>
    </row>
    <row r="114" spans="1:17" ht="51" customHeight="1">
      <c r="A114" s="251" t="s">
        <v>66</v>
      </c>
      <c r="B114" s="251"/>
      <c r="C114" s="251"/>
      <c r="D114" s="251"/>
      <c r="E114" s="208"/>
      <c r="F114" s="208"/>
      <c r="G114" s="208"/>
      <c r="H114" s="208"/>
      <c r="I114" s="208"/>
      <c r="J114" s="208"/>
      <c r="K114" s="208"/>
      <c r="L114" s="208"/>
      <c r="M114" s="252" t="s">
        <v>67</v>
      </c>
      <c r="N114" s="252"/>
      <c r="O114" s="252"/>
      <c r="P114" s="208"/>
      <c r="Q114" s="208"/>
    </row>
    <row r="115" ht="15.75">
      <c r="A115" s="9"/>
    </row>
    <row r="116" spans="1:16" ht="15.75">
      <c r="A116" s="247" t="s">
        <v>68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332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332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>
        <v>43480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332"/>
      <c r="F51" s="334"/>
      <c r="G51" s="317"/>
      <c r="H51" s="316"/>
      <c r="I51" s="335"/>
      <c r="J51" s="316"/>
      <c r="K51" s="170">
        <v>45248.23</v>
      </c>
      <c r="L51" s="171">
        <v>43511</v>
      </c>
      <c r="M51" s="320">
        <v>45248.23</v>
      </c>
      <c r="N51" s="321"/>
      <c r="O51" s="166"/>
      <c r="P51" s="167">
        <v>43511</v>
      </c>
      <c r="Q51" s="204">
        <v>500000</v>
      </c>
      <c r="R51" s="169"/>
    </row>
    <row r="52" spans="1:18" ht="11.25" customHeight="1">
      <c r="A52" s="328"/>
      <c r="B52" s="317"/>
      <c r="C52" s="317"/>
      <c r="D52" s="331"/>
      <c r="E52" s="332"/>
      <c r="F52" s="334"/>
      <c r="G52" s="317"/>
      <c r="H52" s="317"/>
      <c r="I52" s="335"/>
      <c r="J52" s="317"/>
      <c r="K52" s="170"/>
      <c r="L52" s="171"/>
      <c r="M52" s="320"/>
      <c r="N52" s="321"/>
      <c r="O52" s="166"/>
      <c r="P52" s="172"/>
      <c r="Q52" s="204"/>
      <c r="R52" s="169"/>
    </row>
    <row r="53" spans="1:18" ht="11.25" customHeight="1">
      <c r="A53" s="328"/>
      <c r="B53" s="317"/>
      <c r="C53" s="317"/>
      <c r="D53" s="331"/>
      <c r="E53" s="332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33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33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>
      <c r="A56" s="329"/>
      <c r="B56" s="317"/>
      <c r="C56" s="317"/>
      <c r="D56" s="331"/>
      <c r="E56" s="333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671583.42</v>
      </c>
      <c r="L57" s="175"/>
      <c r="M57" s="298">
        <f>SUM(M49:M56)</f>
        <v>671583.42</v>
      </c>
      <c r="N57" s="299"/>
      <c r="O57" s="176"/>
      <c r="P57" s="172"/>
      <c r="Q57" s="204">
        <f>SUM(Q49:Q56)</f>
        <v>4100000</v>
      </c>
      <c r="R57" s="182">
        <f>F57-Q57</f>
        <v>5808490</v>
      </c>
      <c r="S57" s="42"/>
    </row>
    <row r="58" spans="1:19" ht="14.25" customHeight="1" hidden="1">
      <c r="A58" s="304"/>
      <c r="B58" s="304"/>
      <c r="C58" s="304"/>
      <c r="D58" s="307"/>
      <c r="E58" s="310"/>
      <c r="F58" s="313"/>
      <c r="G58" s="304"/>
      <c r="H58" s="300"/>
      <c r="I58" s="304"/>
      <c r="J58" s="300"/>
      <c r="K58" s="174"/>
      <c r="L58" s="175"/>
      <c r="M58" s="303"/>
      <c r="N58" s="303"/>
      <c r="O58" s="176"/>
      <c r="P58" s="172"/>
      <c r="Q58" s="204"/>
      <c r="R58" s="182"/>
      <c r="S58" s="42"/>
    </row>
    <row r="59" spans="1:19" ht="15" customHeight="1" hidden="1">
      <c r="A59" s="305"/>
      <c r="B59" s="305"/>
      <c r="C59" s="305"/>
      <c r="D59" s="308"/>
      <c r="E59" s="311"/>
      <c r="F59" s="314"/>
      <c r="G59" s="305"/>
      <c r="H59" s="301"/>
      <c r="I59" s="305"/>
      <c r="J59" s="301"/>
      <c r="K59" s="174"/>
      <c r="L59" s="175"/>
      <c r="M59" s="298"/>
      <c r="N59" s="299"/>
      <c r="O59" s="176"/>
      <c r="P59" s="172"/>
      <c r="Q59" s="204"/>
      <c r="R59" s="182"/>
      <c r="S59" s="42"/>
    </row>
    <row r="60" spans="1:19" ht="15" customHeight="1" hidden="1">
      <c r="A60" s="305"/>
      <c r="B60" s="305"/>
      <c r="C60" s="305"/>
      <c r="D60" s="308"/>
      <c r="E60" s="311"/>
      <c r="F60" s="314"/>
      <c r="G60" s="305"/>
      <c r="H60" s="301"/>
      <c r="I60" s="305"/>
      <c r="J60" s="301"/>
      <c r="K60" s="174"/>
      <c r="L60" s="175"/>
      <c r="M60" s="298"/>
      <c r="N60" s="299"/>
      <c r="O60" s="176"/>
      <c r="P60" s="172"/>
      <c r="Q60" s="204"/>
      <c r="R60" s="182"/>
      <c r="S60" s="42"/>
    </row>
    <row r="61" spans="1:19" ht="12" customHeight="1" hidden="1">
      <c r="A61" s="305"/>
      <c r="B61" s="305"/>
      <c r="C61" s="305"/>
      <c r="D61" s="308"/>
      <c r="E61" s="311"/>
      <c r="F61" s="314"/>
      <c r="G61" s="305"/>
      <c r="H61" s="301"/>
      <c r="I61" s="305"/>
      <c r="J61" s="301"/>
      <c r="K61" s="174"/>
      <c r="L61" s="175"/>
      <c r="M61" s="298"/>
      <c r="N61" s="299"/>
      <c r="O61" s="176"/>
      <c r="P61" s="172"/>
      <c r="Q61" s="204"/>
      <c r="R61" s="182"/>
      <c r="S61" s="42"/>
    </row>
    <row r="62" spans="1:19" ht="13.5" customHeight="1" hidden="1">
      <c r="A62" s="305"/>
      <c r="B62" s="305"/>
      <c r="C62" s="305"/>
      <c r="D62" s="308"/>
      <c r="E62" s="311"/>
      <c r="F62" s="314"/>
      <c r="G62" s="305"/>
      <c r="H62" s="301"/>
      <c r="I62" s="305"/>
      <c r="J62" s="301"/>
      <c r="K62" s="174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 hidden="1">
      <c r="A63" s="305"/>
      <c r="B63" s="305"/>
      <c r="C63" s="305"/>
      <c r="D63" s="308"/>
      <c r="E63" s="311"/>
      <c r="F63" s="314"/>
      <c r="G63" s="305"/>
      <c r="H63" s="301"/>
      <c r="I63" s="305"/>
      <c r="J63" s="301"/>
      <c r="K63" s="174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 hidden="1">
      <c r="A64" s="305"/>
      <c r="B64" s="305"/>
      <c r="C64" s="305"/>
      <c r="D64" s="308"/>
      <c r="E64" s="311"/>
      <c r="F64" s="314"/>
      <c r="G64" s="305"/>
      <c r="H64" s="301"/>
      <c r="I64" s="305"/>
      <c r="J64" s="301"/>
      <c r="K64" s="174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11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11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11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11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12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hidden="1">
      <c r="A70" s="203" t="s">
        <v>54</v>
      </c>
      <c r="B70" s="190"/>
      <c r="C70" s="190"/>
      <c r="D70" s="191"/>
      <c r="E70" s="195"/>
      <c r="F70" s="192">
        <f>F58</f>
        <v>0</v>
      </c>
      <c r="G70" s="190"/>
      <c r="H70" s="193"/>
      <c r="I70" s="196"/>
      <c r="J70" s="193"/>
      <c r="K70" s="174">
        <f>SUM(K58:K69)</f>
        <v>0</v>
      </c>
      <c r="L70" s="175"/>
      <c r="M70" s="298">
        <f>SUM(M58:M69)</f>
        <v>0</v>
      </c>
      <c r="N70" s="299"/>
      <c r="O70" s="176"/>
      <c r="P70" s="172"/>
      <c r="Q70" s="204">
        <f>SUM(Q58:Q69)</f>
        <v>0</v>
      </c>
      <c r="R70" s="177"/>
      <c r="S70" s="42"/>
    </row>
    <row r="71" spans="1:123" s="125" customFormat="1" ht="13.5" customHeight="1" hidden="1">
      <c r="A71" s="183" t="s">
        <v>54</v>
      </c>
      <c r="B71" s="184"/>
      <c r="C71" s="184"/>
      <c r="D71" s="184"/>
      <c r="E71" s="185"/>
      <c r="F71" s="186">
        <f>F57+F70</f>
        <v>9908490</v>
      </c>
      <c r="G71" s="185"/>
      <c r="H71" s="185"/>
      <c r="I71" s="187"/>
      <c r="J71" s="110"/>
      <c r="K71" s="198">
        <f>K57+K70</f>
        <v>671583.42</v>
      </c>
      <c r="L71" s="199"/>
      <c r="M71" s="282">
        <f>M57+M70</f>
        <v>671583.42</v>
      </c>
      <c r="N71" s="283"/>
      <c r="O71" s="200"/>
      <c r="P71" s="201"/>
      <c r="Q71" s="207">
        <f>Q57+Q70</f>
        <v>4100000</v>
      </c>
      <c r="R71" s="202">
        <f>F71-Q71</f>
        <v>5808490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9" ht="14.25" customHeight="1" hidden="1">
      <c r="A72" s="284"/>
      <c r="B72" s="285"/>
      <c r="C72" s="288"/>
      <c r="D72" s="291"/>
      <c r="E72" s="292"/>
      <c r="F72" s="295"/>
      <c r="G72" s="284"/>
      <c r="H72" s="273"/>
      <c r="I72" s="284"/>
      <c r="J72" s="273"/>
      <c r="K72" s="120"/>
      <c r="L72" s="121"/>
      <c r="M72" s="276"/>
      <c r="N72" s="276"/>
      <c r="O72" s="122"/>
      <c r="P72" s="123"/>
      <c r="Q72" s="188">
        <f>SUM(Q49:Q71)</f>
        <v>12300000</v>
      </c>
      <c r="R72" s="124"/>
      <c r="S72" s="42"/>
    </row>
    <row r="73" spans="1:19" ht="12.75" customHeight="1" hidden="1">
      <c r="A73" s="274"/>
      <c r="B73" s="286"/>
      <c r="C73" s="289"/>
      <c r="D73" s="291"/>
      <c r="E73" s="293"/>
      <c r="F73" s="296"/>
      <c r="G73" s="274"/>
      <c r="H73" s="274"/>
      <c r="I73" s="274"/>
      <c r="J73" s="274"/>
      <c r="K73" s="108"/>
      <c r="L73" s="109"/>
      <c r="M73" s="277"/>
      <c r="N73" s="278"/>
      <c r="O73" s="34"/>
      <c r="P73" s="85"/>
      <c r="Q73" s="95"/>
      <c r="R73" s="75"/>
      <c r="S73" s="42"/>
    </row>
    <row r="74" spans="1:19" ht="12" customHeight="1" hidden="1">
      <c r="A74" s="274"/>
      <c r="B74" s="286"/>
      <c r="C74" s="289"/>
      <c r="D74" s="291"/>
      <c r="E74" s="293"/>
      <c r="F74" s="296"/>
      <c r="G74" s="274"/>
      <c r="H74" s="274"/>
      <c r="I74" s="274"/>
      <c r="J74" s="274"/>
      <c r="K74" s="108"/>
      <c r="L74" s="109"/>
      <c r="M74" s="277"/>
      <c r="N74" s="279"/>
      <c r="O74" s="34"/>
      <c r="P74" s="85"/>
      <c r="Q74" s="95"/>
      <c r="R74" s="75"/>
      <c r="S74" s="42"/>
    </row>
    <row r="75" spans="1:19" ht="10.5" customHeight="1" hidden="1">
      <c r="A75" s="274"/>
      <c r="B75" s="286"/>
      <c r="C75" s="289"/>
      <c r="D75" s="291"/>
      <c r="E75" s="293"/>
      <c r="F75" s="296"/>
      <c r="G75" s="274"/>
      <c r="H75" s="274"/>
      <c r="I75" s="274"/>
      <c r="J75" s="274"/>
      <c r="K75" s="108"/>
      <c r="L75" s="109"/>
      <c r="M75" s="280"/>
      <c r="N75" s="281"/>
      <c r="O75" s="34"/>
      <c r="P75" s="85"/>
      <c r="Q75" s="95"/>
      <c r="R75" s="75"/>
      <c r="S75" s="42"/>
    </row>
    <row r="76" spans="1:19" ht="10.5" customHeight="1" hidden="1">
      <c r="A76" s="274"/>
      <c r="B76" s="286"/>
      <c r="C76" s="289"/>
      <c r="D76" s="291"/>
      <c r="E76" s="293"/>
      <c r="F76" s="296"/>
      <c r="G76" s="274"/>
      <c r="H76" s="274"/>
      <c r="I76" s="274"/>
      <c r="J76" s="274"/>
      <c r="K76" s="108"/>
      <c r="L76" s="109"/>
      <c r="M76" s="280"/>
      <c r="N76" s="281"/>
      <c r="O76" s="34"/>
      <c r="P76" s="85"/>
      <c r="Q76" s="95"/>
      <c r="R76" s="75"/>
      <c r="S76" s="42"/>
    </row>
    <row r="77" spans="1:19" ht="11.25" customHeight="1" hidden="1">
      <c r="A77" s="274"/>
      <c r="B77" s="286"/>
      <c r="C77" s="289"/>
      <c r="D77" s="291"/>
      <c r="E77" s="293"/>
      <c r="F77" s="296"/>
      <c r="G77" s="274"/>
      <c r="H77" s="274"/>
      <c r="I77" s="274"/>
      <c r="J77" s="274"/>
      <c r="K77" s="108"/>
      <c r="L77" s="109"/>
      <c r="M77" s="280"/>
      <c r="N77" s="281"/>
      <c r="O77" s="34"/>
      <c r="P77" s="85"/>
      <c r="Q77" s="95"/>
      <c r="R77" s="75"/>
      <c r="S77" s="42"/>
    </row>
    <row r="78" spans="1:19" ht="11.25" customHeight="1" hidden="1">
      <c r="A78" s="274"/>
      <c r="B78" s="286"/>
      <c r="C78" s="289"/>
      <c r="D78" s="291"/>
      <c r="E78" s="293"/>
      <c r="F78" s="296"/>
      <c r="G78" s="274"/>
      <c r="H78" s="274"/>
      <c r="I78" s="274"/>
      <c r="J78" s="274"/>
      <c r="K78" s="108"/>
      <c r="L78" s="109"/>
      <c r="M78" s="277"/>
      <c r="N78" s="279"/>
      <c r="O78" s="34"/>
      <c r="P78" s="85"/>
      <c r="Q78" s="95"/>
      <c r="R78" s="75"/>
      <c r="S78" s="42"/>
    </row>
    <row r="79" spans="1:19" ht="11.25" customHeight="1" hidden="1">
      <c r="A79" s="275"/>
      <c r="B79" s="287"/>
      <c r="C79" s="290"/>
      <c r="D79" s="291"/>
      <c r="E79" s="294"/>
      <c r="F79" s="297"/>
      <c r="G79" s="275"/>
      <c r="H79" s="275"/>
      <c r="I79" s="275"/>
      <c r="J79" s="275"/>
      <c r="K79" s="108"/>
      <c r="L79" s="109"/>
      <c r="M79" s="280"/>
      <c r="N79" s="281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7"/>
      <c r="D80" s="157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70">
        <f>M72+M73+M74+M75+M77+M76+M78+M79</f>
        <v>0</v>
      </c>
      <c r="N80" s="270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58"/>
      <c r="E81" s="33"/>
      <c r="F81" s="51">
        <f>F80+F71</f>
        <v>9908490</v>
      </c>
      <c r="G81" s="33"/>
      <c r="H81" s="33"/>
      <c r="I81" s="33"/>
      <c r="J81" s="33"/>
      <c r="K81" s="54">
        <f>K80+K71</f>
        <v>671583.42</v>
      </c>
      <c r="L81" s="33"/>
      <c r="M81" s="271">
        <f>M71+M80</f>
        <v>671583.42</v>
      </c>
      <c r="N81" s="271"/>
      <c r="O81" s="33"/>
      <c r="P81" s="33"/>
      <c r="Q81" s="51">
        <f>Q71+Q80</f>
        <v>4100000</v>
      </c>
      <c r="R81" s="51">
        <f>R80+R71</f>
        <v>5808490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272"/>
      <c r="N84" s="272"/>
      <c r="P84" s="42"/>
    </row>
    <row r="85" spans="1:17" ht="15" customHeight="1">
      <c r="A85" s="256" t="s">
        <v>26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</row>
    <row r="86" spans="1:17" ht="19.5" customHeight="1" thickBot="1">
      <c r="A86" s="225" t="s">
        <v>27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</row>
    <row r="87" spans="1:17" ht="17.25" customHeight="1" thickBot="1">
      <c r="A87" s="1" t="s">
        <v>0</v>
      </c>
      <c r="B87" s="226" t="s">
        <v>29</v>
      </c>
      <c r="C87" s="214" t="s">
        <v>30</v>
      </c>
      <c r="D87" s="215"/>
      <c r="E87" s="214" t="s">
        <v>31</v>
      </c>
      <c r="F87" s="215"/>
      <c r="G87" s="214" t="s">
        <v>32</v>
      </c>
      <c r="H87" s="215"/>
      <c r="I87" s="218" t="s">
        <v>33</v>
      </c>
      <c r="J87" s="220" t="s">
        <v>34</v>
      </c>
      <c r="K87" s="215"/>
      <c r="L87" s="218" t="s">
        <v>35</v>
      </c>
      <c r="M87" s="258" t="s">
        <v>12</v>
      </c>
      <c r="N87" s="260"/>
      <c r="O87" s="260"/>
      <c r="P87" s="259"/>
      <c r="Q87" s="212" t="s">
        <v>36</v>
      </c>
    </row>
    <row r="88" spans="1:17" ht="59.25" customHeight="1" thickBot="1">
      <c r="A88" s="7" t="s">
        <v>28</v>
      </c>
      <c r="B88" s="221"/>
      <c r="C88" s="216"/>
      <c r="D88" s="217"/>
      <c r="E88" s="216"/>
      <c r="F88" s="217"/>
      <c r="G88" s="216"/>
      <c r="H88" s="217"/>
      <c r="I88" s="219"/>
      <c r="J88" s="210"/>
      <c r="K88" s="217"/>
      <c r="L88" s="211"/>
      <c r="M88" s="228" t="s">
        <v>14</v>
      </c>
      <c r="N88" s="229"/>
      <c r="O88" s="2" t="s">
        <v>16</v>
      </c>
      <c r="P88" s="2" t="s">
        <v>15</v>
      </c>
      <c r="Q88" s="269"/>
    </row>
    <row r="89" spans="1:17" ht="18" customHeight="1" hidden="1">
      <c r="A89" s="237"/>
      <c r="B89" s="230"/>
      <c r="C89" s="245"/>
      <c r="D89" s="246"/>
      <c r="E89" s="245"/>
      <c r="F89" s="246"/>
      <c r="G89" s="230"/>
      <c r="H89" s="230"/>
      <c r="I89" s="15"/>
      <c r="J89" s="230"/>
      <c r="K89" s="230"/>
      <c r="L89" s="24"/>
      <c r="M89" s="235"/>
      <c r="N89" s="224"/>
      <c r="O89" s="27"/>
      <c r="P89" s="24"/>
      <c r="Q89" s="15"/>
    </row>
    <row r="90" spans="1:17" ht="15" customHeight="1" hidden="1">
      <c r="A90" s="238"/>
      <c r="B90" s="222"/>
      <c r="C90" s="18"/>
      <c r="D90" s="19"/>
      <c r="E90" s="231"/>
      <c r="F90" s="232"/>
      <c r="G90" s="222"/>
      <c r="H90" s="222"/>
      <c r="I90" s="17"/>
      <c r="J90" s="20"/>
      <c r="K90" s="20"/>
      <c r="L90" s="25"/>
      <c r="M90" s="240"/>
      <c r="N90" s="242"/>
      <c r="O90" s="28"/>
      <c r="P90" s="25"/>
      <c r="Q90" s="17"/>
    </row>
    <row r="91" spans="1:17" ht="12.75" customHeight="1" hidden="1">
      <c r="A91" s="238"/>
      <c r="B91" s="222"/>
      <c r="C91" s="18"/>
      <c r="D91" s="19"/>
      <c r="E91" s="231"/>
      <c r="F91" s="232"/>
      <c r="G91" s="222"/>
      <c r="H91" s="222"/>
      <c r="I91" s="17"/>
      <c r="J91" s="20"/>
      <c r="K91" s="20"/>
      <c r="L91" s="25"/>
      <c r="M91" s="240"/>
      <c r="N91" s="242"/>
      <c r="O91" s="28"/>
      <c r="P91" s="25"/>
      <c r="Q91" s="17"/>
    </row>
    <row r="92" spans="1:17" ht="14.25" customHeight="1" hidden="1">
      <c r="A92" s="238"/>
      <c r="B92" s="222"/>
      <c r="C92" s="18"/>
      <c r="D92" s="19"/>
      <c r="E92" s="231"/>
      <c r="F92" s="232"/>
      <c r="G92" s="222"/>
      <c r="H92" s="222"/>
      <c r="I92" s="17"/>
      <c r="J92" s="20"/>
      <c r="K92" s="20"/>
      <c r="L92" s="25"/>
      <c r="M92" s="240"/>
      <c r="N92" s="242"/>
      <c r="O92" s="28"/>
      <c r="P92" s="25"/>
      <c r="Q92" s="17"/>
    </row>
    <row r="93" spans="1:17" ht="12.75" customHeight="1" hidden="1">
      <c r="A93" s="238"/>
      <c r="B93" s="222"/>
      <c r="C93" s="18"/>
      <c r="D93" s="19"/>
      <c r="E93" s="231"/>
      <c r="F93" s="232"/>
      <c r="G93" s="222"/>
      <c r="H93" s="222"/>
      <c r="I93" s="17"/>
      <c r="J93" s="20"/>
      <c r="K93" s="20"/>
      <c r="L93" s="25"/>
      <c r="M93" s="240"/>
      <c r="N93" s="242"/>
      <c r="O93" s="28"/>
      <c r="P93" s="25"/>
      <c r="Q93" s="17"/>
    </row>
    <row r="94" spans="1:17" ht="12.75" customHeight="1" hidden="1">
      <c r="A94" s="239"/>
      <c r="B94" s="223"/>
      <c r="C94" s="16"/>
      <c r="D94" s="12"/>
      <c r="E94" s="233"/>
      <c r="F94" s="227"/>
      <c r="G94" s="223"/>
      <c r="H94" s="223"/>
      <c r="I94" s="11"/>
      <c r="J94" s="21"/>
      <c r="K94" s="21"/>
      <c r="L94" s="26"/>
      <c r="M94" s="240"/>
      <c r="N94" s="242"/>
      <c r="O94" s="28"/>
      <c r="P94" s="26"/>
      <c r="Q94" s="11"/>
    </row>
    <row r="95" spans="1:17" ht="10.5" customHeight="1">
      <c r="A95" s="237"/>
      <c r="B95" s="237"/>
      <c r="C95" s="245"/>
      <c r="D95" s="246"/>
      <c r="E95" s="245"/>
      <c r="F95" s="246"/>
      <c r="G95" s="245"/>
      <c r="H95" s="246"/>
      <c r="I95" s="237"/>
      <c r="J95" s="245"/>
      <c r="K95" s="246"/>
      <c r="L95" s="267"/>
      <c r="M95" s="235"/>
      <c r="N95" s="236"/>
      <c r="O95" s="24"/>
      <c r="P95" s="267"/>
      <c r="Q95" s="237"/>
    </row>
    <row r="96" spans="1:17" ht="7.5" customHeight="1">
      <c r="A96" s="238"/>
      <c r="B96" s="238"/>
      <c r="C96" s="231"/>
      <c r="D96" s="232"/>
      <c r="E96" s="231"/>
      <c r="F96" s="232"/>
      <c r="G96" s="231"/>
      <c r="H96" s="232"/>
      <c r="I96" s="238"/>
      <c r="J96" s="231"/>
      <c r="K96" s="232"/>
      <c r="L96" s="268"/>
      <c r="M96" s="240"/>
      <c r="N96" s="241"/>
      <c r="O96" s="25"/>
      <c r="P96" s="268"/>
      <c r="Q96" s="238"/>
    </row>
    <row r="97" spans="1:17" ht="10.5" customHeight="1" hidden="1">
      <c r="A97" s="238"/>
      <c r="B97" s="238"/>
      <c r="C97" s="231"/>
      <c r="D97" s="232"/>
      <c r="E97" s="231"/>
      <c r="F97" s="232"/>
      <c r="G97" s="231"/>
      <c r="H97" s="232"/>
      <c r="I97" s="238"/>
      <c r="J97" s="231"/>
      <c r="K97" s="232"/>
      <c r="L97" s="268"/>
      <c r="M97" s="240"/>
      <c r="N97" s="241"/>
      <c r="O97" s="25"/>
      <c r="P97" s="268"/>
      <c r="Q97" s="238"/>
    </row>
    <row r="98" spans="1:17" ht="10.5" customHeight="1" hidden="1">
      <c r="A98" s="238"/>
      <c r="B98" s="238"/>
      <c r="C98" s="231"/>
      <c r="D98" s="232"/>
      <c r="E98" s="231"/>
      <c r="F98" s="232"/>
      <c r="G98" s="231"/>
      <c r="H98" s="232"/>
      <c r="I98" s="238"/>
      <c r="J98" s="231"/>
      <c r="K98" s="232"/>
      <c r="L98" s="268"/>
      <c r="M98" s="240"/>
      <c r="N98" s="241"/>
      <c r="O98" s="25"/>
      <c r="P98" s="268"/>
      <c r="Q98" s="238"/>
    </row>
    <row r="99" spans="1:17" ht="11.25" customHeight="1" hidden="1">
      <c r="A99" s="238"/>
      <c r="B99" s="238"/>
      <c r="C99" s="231"/>
      <c r="D99" s="232"/>
      <c r="E99" s="231"/>
      <c r="F99" s="232"/>
      <c r="G99" s="231"/>
      <c r="H99" s="232"/>
      <c r="I99" s="238"/>
      <c r="J99" s="231"/>
      <c r="K99" s="232"/>
      <c r="L99" s="268"/>
      <c r="M99" s="240"/>
      <c r="N99" s="242"/>
      <c r="O99" s="25"/>
      <c r="P99" s="268"/>
      <c r="Q99" s="238"/>
    </row>
    <row r="100" spans="1:17" ht="8.25" customHeight="1" hidden="1">
      <c r="A100" s="238"/>
      <c r="B100" s="238"/>
      <c r="C100" s="231"/>
      <c r="D100" s="232"/>
      <c r="E100" s="231"/>
      <c r="F100" s="232"/>
      <c r="G100" s="231"/>
      <c r="H100" s="232"/>
      <c r="I100" s="238"/>
      <c r="J100" s="231"/>
      <c r="K100" s="232"/>
      <c r="L100" s="268"/>
      <c r="M100" s="240"/>
      <c r="N100" s="242"/>
      <c r="O100" s="25"/>
      <c r="P100" s="268"/>
      <c r="Q100" s="238"/>
    </row>
    <row r="101" spans="1:17" ht="7.5" customHeight="1" hidden="1">
      <c r="A101" s="238"/>
      <c r="B101" s="238"/>
      <c r="C101" s="231"/>
      <c r="D101" s="232"/>
      <c r="E101" s="231"/>
      <c r="F101" s="232"/>
      <c r="G101" s="231"/>
      <c r="H101" s="232"/>
      <c r="I101" s="238"/>
      <c r="J101" s="231"/>
      <c r="K101" s="232"/>
      <c r="L101" s="234"/>
      <c r="M101" s="243"/>
      <c r="N101" s="244"/>
      <c r="O101" s="26"/>
      <c r="P101" s="234"/>
      <c r="Q101" s="239"/>
    </row>
    <row r="102" spans="1:17" ht="9.75" customHeight="1" hidden="1">
      <c r="A102" s="239"/>
      <c r="B102" s="239"/>
      <c r="C102" s="233"/>
      <c r="D102" s="227"/>
      <c r="E102" s="233"/>
      <c r="F102" s="227"/>
      <c r="G102" s="233"/>
      <c r="H102" s="227"/>
      <c r="I102" s="239"/>
      <c r="J102" s="233"/>
      <c r="K102" s="227"/>
      <c r="L102" s="30"/>
      <c r="M102" s="261"/>
      <c r="N102" s="262"/>
      <c r="O102" s="31"/>
      <c r="P102" s="30"/>
      <c r="Q102" s="11"/>
    </row>
    <row r="103" spans="1:17" ht="16.5" thickBot="1">
      <c r="A103" s="4" t="s">
        <v>17</v>
      </c>
      <c r="B103" s="22"/>
      <c r="C103" s="263"/>
      <c r="D103" s="264"/>
      <c r="E103" s="263"/>
      <c r="F103" s="264"/>
      <c r="G103" s="265"/>
      <c r="H103" s="265"/>
      <c r="I103" s="4"/>
      <c r="J103" s="266"/>
      <c r="K103" s="266"/>
      <c r="L103" s="23">
        <f>L102</f>
        <v>0</v>
      </c>
      <c r="M103" s="263"/>
      <c r="N103" s="264"/>
      <c r="O103" s="29">
        <f>O102</f>
        <v>0</v>
      </c>
      <c r="P103" s="23">
        <f>L103-O103</f>
        <v>0</v>
      </c>
      <c r="Q103" s="3"/>
    </row>
    <row r="105" spans="1:17" ht="15.75">
      <c r="A105" s="256" t="s">
        <v>37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</row>
    <row r="106" spans="1:17" ht="16.5" thickBot="1">
      <c r="A106" s="257" t="s">
        <v>38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</row>
    <row r="107" spans="1:17" ht="42.75" thickBot="1">
      <c r="A107" s="14" t="s">
        <v>0</v>
      </c>
      <c r="B107" s="258" t="s">
        <v>39</v>
      </c>
      <c r="C107" s="259"/>
      <c r="D107" s="258" t="s">
        <v>40</v>
      </c>
      <c r="E107" s="259"/>
      <c r="F107" s="10" t="s">
        <v>41</v>
      </c>
      <c r="G107" s="258" t="s">
        <v>42</v>
      </c>
      <c r="H107" s="259"/>
      <c r="I107" s="258" t="s">
        <v>43</v>
      </c>
      <c r="J107" s="259"/>
      <c r="K107" s="10" t="s">
        <v>44</v>
      </c>
      <c r="L107" s="258" t="s">
        <v>45</v>
      </c>
      <c r="M107" s="260"/>
      <c r="N107" s="259"/>
      <c r="O107" s="260" t="s">
        <v>46</v>
      </c>
      <c r="P107" s="259"/>
      <c r="Q107" s="6" t="s">
        <v>47</v>
      </c>
    </row>
    <row r="108" spans="1:17" ht="16.5" thickBot="1">
      <c r="A108" s="4"/>
      <c r="B108" s="253"/>
      <c r="C108" s="255"/>
      <c r="D108" s="253"/>
      <c r="E108" s="255"/>
      <c r="F108" s="5"/>
      <c r="G108" s="253"/>
      <c r="H108" s="255"/>
      <c r="I108" s="253"/>
      <c r="J108" s="255"/>
      <c r="K108" s="5"/>
      <c r="L108" s="253"/>
      <c r="M108" s="254"/>
      <c r="N108" s="255"/>
      <c r="O108" s="254"/>
      <c r="P108" s="255"/>
      <c r="Q108" s="5"/>
    </row>
    <row r="109" spans="1:17" ht="16.5" thickBot="1">
      <c r="A109" s="4" t="s">
        <v>17</v>
      </c>
      <c r="B109" s="253"/>
      <c r="C109" s="255"/>
      <c r="D109" s="253"/>
      <c r="E109" s="255"/>
      <c r="F109" s="5"/>
      <c r="G109" s="253"/>
      <c r="H109" s="255"/>
      <c r="I109" s="253"/>
      <c r="J109" s="255"/>
      <c r="K109" s="5"/>
      <c r="L109" s="253"/>
      <c r="M109" s="254"/>
      <c r="N109" s="255"/>
      <c r="O109" s="254"/>
      <c r="P109" s="255"/>
      <c r="Q109" s="5"/>
    </row>
    <row r="110" spans="1:16" ht="15.75">
      <c r="A110" s="8" t="s">
        <v>49</v>
      </c>
      <c r="O110" s="248">
        <f>P103+R81+R22</f>
        <v>5808490</v>
      </c>
      <c r="P110" s="248"/>
    </row>
    <row r="111" spans="1:16" ht="15.75">
      <c r="A111" s="8" t="s">
        <v>48</v>
      </c>
      <c r="O111" s="249">
        <f>O110</f>
        <v>5808490</v>
      </c>
      <c r="P111" s="250"/>
    </row>
    <row r="112" ht="15.75">
      <c r="A112" s="13"/>
    </row>
    <row r="113" spans="1:6" ht="15.75" hidden="1">
      <c r="A113" s="247"/>
      <c r="B113" s="247"/>
      <c r="C113" s="247"/>
      <c r="D113" s="247"/>
      <c r="E113" s="247"/>
      <c r="F113" s="247"/>
    </row>
    <row r="114" spans="1:17" ht="51" customHeight="1">
      <c r="A114" s="251" t="s">
        <v>66</v>
      </c>
      <c r="B114" s="251"/>
      <c r="C114" s="251"/>
      <c r="D114" s="251"/>
      <c r="E114" s="208"/>
      <c r="F114" s="208"/>
      <c r="G114" s="208"/>
      <c r="H114" s="208"/>
      <c r="I114" s="208"/>
      <c r="J114" s="208"/>
      <c r="K114" s="208"/>
      <c r="L114" s="208"/>
      <c r="M114" s="252" t="s">
        <v>67</v>
      </c>
      <c r="N114" s="252"/>
      <c r="O114" s="252"/>
      <c r="P114" s="208"/>
      <c r="Q114" s="208"/>
    </row>
    <row r="115" ht="15.75">
      <c r="A115" s="9"/>
    </row>
    <row r="116" spans="1:16" ht="15.75">
      <c r="A116" s="247" t="s">
        <v>68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S140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73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438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439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>
        <v>43480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439"/>
      <c r="F51" s="334"/>
      <c r="G51" s="317"/>
      <c r="H51" s="316"/>
      <c r="I51" s="335"/>
      <c r="J51" s="316"/>
      <c r="K51" s="170">
        <v>45248.23</v>
      </c>
      <c r="L51" s="171">
        <v>43511</v>
      </c>
      <c r="M51" s="320">
        <v>45248.23</v>
      </c>
      <c r="N51" s="321"/>
      <c r="O51" s="166"/>
      <c r="P51" s="167">
        <v>43511</v>
      </c>
      <c r="Q51" s="204">
        <v>500000</v>
      </c>
      <c r="R51" s="169"/>
    </row>
    <row r="52" spans="1:18" ht="11.25" customHeight="1">
      <c r="A52" s="328"/>
      <c r="B52" s="317"/>
      <c r="C52" s="317"/>
      <c r="D52" s="331"/>
      <c r="E52" s="439"/>
      <c r="F52" s="334"/>
      <c r="G52" s="317"/>
      <c r="H52" s="317"/>
      <c r="I52" s="335"/>
      <c r="J52" s="317"/>
      <c r="K52" s="170">
        <v>33598.34</v>
      </c>
      <c r="L52" s="171">
        <v>43536</v>
      </c>
      <c r="M52" s="320">
        <v>33598.34</v>
      </c>
      <c r="N52" s="321"/>
      <c r="O52" s="166"/>
      <c r="P52" s="172">
        <v>43536</v>
      </c>
      <c r="Q52" s="204">
        <v>5808490</v>
      </c>
      <c r="R52" s="169"/>
    </row>
    <row r="53" spans="1:18" ht="11.25" customHeight="1">
      <c r="A53" s="328"/>
      <c r="B53" s="317"/>
      <c r="C53" s="317"/>
      <c r="D53" s="331"/>
      <c r="E53" s="439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05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05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 hidden="1">
      <c r="A56" s="329"/>
      <c r="B56" s="317"/>
      <c r="C56" s="317"/>
      <c r="D56" s="331"/>
      <c r="E56" s="306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705181.76</v>
      </c>
      <c r="L57" s="175"/>
      <c r="M57" s="298">
        <f>SUM(M49:M56)</f>
        <v>705181.76</v>
      </c>
      <c r="N57" s="299"/>
      <c r="O57" s="176"/>
      <c r="P57" s="172"/>
      <c r="Q57" s="204">
        <f>SUM(Q49:Q56)</f>
        <v>9908490</v>
      </c>
      <c r="R57" s="182">
        <f>F57-Q57</f>
        <v>0</v>
      </c>
      <c r="S57" s="42"/>
    </row>
    <row r="58" spans="1:19" ht="14.25" customHeight="1">
      <c r="A58" s="304">
        <v>2</v>
      </c>
      <c r="B58" s="304" t="s">
        <v>74</v>
      </c>
      <c r="C58" s="304" t="s">
        <v>75</v>
      </c>
      <c r="D58" s="307" t="s">
        <v>76</v>
      </c>
      <c r="E58" s="304" t="s">
        <v>77</v>
      </c>
      <c r="F58" s="313">
        <v>9608490</v>
      </c>
      <c r="G58" s="304">
        <v>8.4879445</v>
      </c>
      <c r="H58" s="300">
        <v>43906</v>
      </c>
      <c r="I58" s="304"/>
      <c r="J58" s="300">
        <v>43906</v>
      </c>
      <c r="K58" s="174">
        <v>5402.97</v>
      </c>
      <c r="L58" s="175">
        <v>43539</v>
      </c>
      <c r="M58" s="303">
        <v>5402.97</v>
      </c>
      <c r="N58" s="303"/>
      <c r="O58" s="176"/>
      <c r="P58" s="172"/>
      <c r="Q58" s="204"/>
      <c r="R58" s="182"/>
      <c r="S58" s="42"/>
    </row>
    <row r="59" spans="1:19" ht="15" customHeight="1">
      <c r="A59" s="305"/>
      <c r="B59" s="305"/>
      <c r="C59" s="305"/>
      <c r="D59" s="308"/>
      <c r="E59" s="305"/>
      <c r="F59" s="314"/>
      <c r="G59" s="305"/>
      <c r="H59" s="301"/>
      <c r="I59" s="305"/>
      <c r="J59" s="301"/>
      <c r="K59" s="174"/>
      <c r="L59" s="175"/>
      <c r="M59" s="298"/>
      <c r="N59" s="299"/>
      <c r="O59" s="176"/>
      <c r="P59" s="172"/>
      <c r="Q59" s="204"/>
      <c r="R59" s="182"/>
      <c r="S59" s="42"/>
    </row>
    <row r="60" spans="1:19" ht="15" customHeight="1">
      <c r="A60" s="305"/>
      <c r="B60" s="305"/>
      <c r="C60" s="305"/>
      <c r="D60" s="308"/>
      <c r="E60" s="305"/>
      <c r="F60" s="314"/>
      <c r="G60" s="305"/>
      <c r="H60" s="301"/>
      <c r="I60" s="305"/>
      <c r="J60" s="301"/>
      <c r="K60" s="174"/>
      <c r="L60" s="175"/>
      <c r="M60" s="298"/>
      <c r="N60" s="299"/>
      <c r="O60" s="176"/>
      <c r="P60" s="172"/>
      <c r="Q60" s="204"/>
      <c r="R60" s="182"/>
      <c r="S60" s="42"/>
    </row>
    <row r="61" spans="1:19" ht="12" customHeight="1">
      <c r="A61" s="305"/>
      <c r="B61" s="305"/>
      <c r="C61" s="305"/>
      <c r="D61" s="308"/>
      <c r="E61" s="305"/>
      <c r="F61" s="314"/>
      <c r="G61" s="305"/>
      <c r="H61" s="301"/>
      <c r="I61" s="305"/>
      <c r="J61" s="301"/>
      <c r="K61" s="174"/>
      <c r="L61" s="175"/>
      <c r="M61" s="298"/>
      <c r="N61" s="299"/>
      <c r="O61" s="176"/>
      <c r="P61" s="172"/>
      <c r="Q61" s="204"/>
      <c r="R61" s="182"/>
      <c r="S61" s="42"/>
    </row>
    <row r="62" spans="1:19" ht="13.5" customHeight="1">
      <c r="A62" s="305"/>
      <c r="B62" s="305"/>
      <c r="C62" s="305"/>
      <c r="D62" s="308"/>
      <c r="E62" s="305"/>
      <c r="F62" s="314"/>
      <c r="G62" s="305"/>
      <c r="H62" s="301"/>
      <c r="I62" s="305"/>
      <c r="J62" s="301"/>
      <c r="K62" s="174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>
      <c r="A63" s="305"/>
      <c r="B63" s="305"/>
      <c r="C63" s="305"/>
      <c r="D63" s="308"/>
      <c r="E63" s="305"/>
      <c r="F63" s="314"/>
      <c r="G63" s="305"/>
      <c r="H63" s="301"/>
      <c r="I63" s="305"/>
      <c r="J63" s="301"/>
      <c r="K63" s="174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>
      <c r="A64" s="305"/>
      <c r="B64" s="305"/>
      <c r="C64" s="305"/>
      <c r="D64" s="308"/>
      <c r="E64" s="305"/>
      <c r="F64" s="314"/>
      <c r="G64" s="305"/>
      <c r="H64" s="301"/>
      <c r="I64" s="305"/>
      <c r="J64" s="301"/>
      <c r="K64" s="174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05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05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05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05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06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9608490</v>
      </c>
      <c r="G70" s="190"/>
      <c r="H70" s="193"/>
      <c r="I70" s="196"/>
      <c r="J70" s="193"/>
      <c r="K70" s="174">
        <f>SUM(K58:K69)</f>
        <v>5402.97</v>
      </c>
      <c r="L70" s="175"/>
      <c r="M70" s="298">
        <f>SUM(M58:M69)</f>
        <v>5402.97</v>
      </c>
      <c r="N70" s="299"/>
      <c r="O70" s="176"/>
      <c r="P70" s="172"/>
      <c r="Q70" s="204">
        <f>SUM(Q58:Q69)</f>
        <v>0</v>
      </c>
      <c r="R70" s="177">
        <v>5808490</v>
      </c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19516980</v>
      </c>
      <c r="G71" s="185"/>
      <c r="H71" s="185"/>
      <c r="I71" s="187"/>
      <c r="J71" s="110"/>
      <c r="K71" s="198">
        <f>K57+K70</f>
        <v>710584.73</v>
      </c>
      <c r="L71" s="199"/>
      <c r="M71" s="282">
        <f>M57+M70</f>
        <v>710584.73</v>
      </c>
      <c r="N71" s="283"/>
      <c r="O71" s="200"/>
      <c r="P71" s="201"/>
      <c r="Q71" s="207">
        <f>Q57+Q70</f>
        <v>9908490</v>
      </c>
      <c r="R71" s="202">
        <f>R57+R70-Q70</f>
        <v>5808490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6" ht="57.75" customHeight="1">
      <c r="A72" s="48"/>
      <c r="C72" s="48"/>
      <c r="D72" s="48"/>
      <c r="F72" s="48"/>
      <c r="I72" s="48"/>
      <c r="J72" s="48"/>
      <c r="M72" s="48"/>
      <c r="P72" s="48"/>
    </row>
    <row r="73" spans="1:16" ht="12" customHeight="1">
      <c r="A73" s="42"/>
      <c r="C73" s="42"/>
      <c r="D73" s="42"/>
      <c r="F73" s="42"/>
      <c r="I73" s="42"/>
      <c r="J73" s="42"/>
      <c r="M73" s="272"/>
      <c r="N73" s="272"/>
      <c r="P73" s="42"/>
    </row>
    <row r="74" spans="1:17" ht="15" customHeight="1">
      <c r="A74" s="256" t="s">
        <v>26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</row>
    <row r="75" spans="1:17" ht="19.5" customHeight="1" thickBot="1">
      <c r="A75" s="225" t="s">
        <v>27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</row>
    <row r="76" spans="1:17" ht="17.25" customHeight="1" thickBot="1">
      <c r="A76" s="1" t="s">
        <v>0</v>
      </c>
      <c r="B76" s="226" t="s">
        <v>29</v>
      </c>
      <c r="C76" s="214" t="s">
        <v>30</v>
      </c>
      <c r="D76" s="215"/>
      <c r="E76" s="214" t="s">
        <v>31</v>
      </c>
      <c r="F76" s="215"/>
      <c r="G76" s="214" t="s">
        <v>32</v>
      </c>
      <c r="H76" s="215"/>
      <c r="I76" s="218" t="s">
        <v>33</v>
      </c>
      <c r="J76" s="220" t="s">
        <v>34</v>
      </c>
      <c r="K76" s="215"/>
      <c r="L76" s="218" t="s">
        <v>35</v>
      </c>
      <c r="M76" s="258" t="s">
        <v>12</v>
      </c>
      <c r="N76" s="260"/>
      <c r="O76" s="260"/>
      <c r="P76" s="259"/>
      <c r="Q76" s="212" t="s">
        <v>36</v>
      </c>
    </row>
    <row r="77" spans="1:17" ht="59.25" customHeight="1" thickBot="1">
      <c r="A77" s="7" t="s">
        <v>28</v>
      </c>
      <c r="B77" s="221"/>
      <c r="C77" s="216"/>
      <c r="D77" s="217"/>
      <c r="E77" s="216"/>
      <c r="F77" s="217"/>
      <c r="G77" s="216"/>
      <c r="H77" s="217"/>
      <c r="I77" s="219"/>
      <c r="J77" s="210"/>
      <c r="K77" s="217"/>
      <c r="L77" s="211"/>
      <c r="M77" s="228" t="s">
        <v>14</v>
      </c>
      <c r="N77" s="229"/>
      <c r="O77" s="2" t="s">
        <v>16</v>
      </c>
      <c r="P77" s="2" t="s">
        <v>15</v>
      </c>
      <c r="Q77" s="269"/>
    </row>
    <row r="78" spans="1:17" ht="18" customHeight="1" hidden="1">
      <c r="A78" s="237"/>
      <c r="B78" s="230"/>
      <c r="C78" s="245"/>
      <c r="D78" s="246"/>
      <c r="E78" s="245"/>
      <c r="F78" s="246"/>
      <c r="G78" s="230"/>
      <c r="H78" s="230"/>
      <c r="I78" s="15"/>
      <c r="J78" s="230"/>
      <c r="K78" s="230"/>
      <c r="L78" s="24"/>
      <c r="M78" s="235"/>
      <c r="N78" s="224"/>
      <c r="O78" s="27"/>
      <c r="P78" s="24"/>
      <c r="Q78" s="15"/>
    </row>
    <row r="79" spans="1:17" ht="15" customHeight="1" hidden="1">
      <c r="A79" s="238"/>
      <c r="B79" s="222"/>
      <c r="C79" s="18"/>
      <c r="D79" s="19"/>
      <c r="E79" s="231"/>
      <c r="F79" s="232"/>
      <c r="G79" s="222"/>
      <c r="H79" s="222"/>
      <c r="I79" s="17"/>
      <c r="J79" s="20"/>
      <c r="K79" s="20"/>
      <c r="L79" s="25"/>
      <c r="M79" s="240"/>
      <c r="N79" s="242"/>
      <c r="O79" s="28"/>
      <c r="P79" s="25"/>
      <c r="Q79" s="17"/>
    </row>
    <row r="80" spans="1:17" ht="12.75" customHeight="1" hidden="1">
      <c r="A80" s="238"/>
      <c r="B80" s="222"/>
      <c r="C80" s="18"/>
      <c r="D80" s="19"/>
      <c r="E80" s="231"/>
      <c r="F80" s="232"/>
      <c r="G80" s="222"/>
      <c r="H80" s="222"/>
      <c r="I80" s="17"/>
      <c r="J80" s="20"/>
      <c r="K80" s="20"/>
      <c r="L80" s="25"/>
      <c r="M80" s="240"/>
      <c r="N80" s="242"/>
      <c r="O80" s="28"/>
      <c r="P80" s="25"/>
      <c r="Q80" s="17"/>
    </row>
    <row r="81" spans="1:17" ht="14.25" customHeight="1" hidden="1">
      <c r="A81" s="238"/>
      <c r="B81" s="222"/>
      <c r="C81" s="18"/>
      <c r="D81" s="19"/>
      <c r="E81" s="231"/>
      <c r="F81" s="232"/>
      <c r="G81" s="222"/>
      <c r="H81" s="222"/>
      <c r="I81" s="17"/>
      <c r="J81" s="20"/>
      <c r="K81" s="20"/>
      <c r="L81" s="25"/>
      <c r="M81" s="240"/>
      <c r="N81" s="242"/>
      <c r="O81" s="28"/>
      <c r="P81" s="25"/>
      <c r="Q81" s="17"/>
    </row>
    <row r="82" spans="1:17" ht="12.75" customHeight="1" hidden="1">
      <c r="A82" s="238"/>
      <c r="B82" s="222"/>
      <c r="C82" s="18"/>
      <c r="D82" s="19"/>
      <c r="E82" s="231"/>
      <c r="F82" s="232"/>
      <c r="G82" s="222"/>
      <c r="H82" s="222"/>
      <c r="I82" s="17"/>
      <c r="J82" s="20"/>
      <c r="K82" s="20"/>
      <c r="L82" s="25"/>
      <c r="M82" s="240"/>
      <c r="N82" s="242"/>
      <c r="O82" s="28"/>
      <c r="P82" s="25"/>
      <c r="Q82" s="17"/>
    </row>
    <row r="83" spans="1:17" ht="12.75" customHeight="1" hidden="1">
      <c r="A83" s="239"/>
      <c r="B83" s="223"/>
      <c r="C83" s="16"/>
      <c r="D83" s="12"/>
      <c r="E83" s="233"/>
      <c r="F83" s="227"/>
      <c r="G83" s="223"/>
      <c r="H83" s="223"/>
      <c r="I83" s="11"/>
      <c r="J83" s="21"/>
      <c r="K83" s="21"/>
      <c r="L83" s="26"/>
      <c r="M83" s="240"/>
      <c r="N83" s="242"/>
      <c r="O83" s="28"/>
      <c r="P83" s="26"/>
      <c r="Q83" s="11"/>
    </row>
    <row r="84" spans="1:17" ht="10.5" customHeight="1">
      <c r="A84" s="237"/>
      <c r="B84" s="237"/>
      <c r="C84" s="245"/>
      <c r="D84" s="246"/>
      <c r="E84" s="245"/>
      <c r="F84" s="246"/>
      <c r="G84" s="245"/>
      <c r="H84" s="246"/>
      <c r="I84" s="237"/>
      <c r="J84" s="245"/>
      <c r="K84" s="246"/>
      <c r="L84" s="267"/>
      <c r="M84" s="235"/>
      <c r="N84" s="236"/>
      <c r="O84" s="24"/>
      <c r="P84" s="267"/>
      <c r="Q84" s="237"/>
    </row>
    <row r="85" spans="1:17" ht="7.5" customHeight="1">
      <c r="A85" s="238"/>
      <c r="B85" s="238"/>
      <c r="C85" s="231"/>
      <c r="D85" s="232"/>
      <c r="E85" s="231"/>
      <c r="F85" s="232"/>
      <c r="G85" s="231"/>
      <c r="H85" s="232"/>
      <c r="I85" s="238"/>
      <c r="J85" s="231"/>
      <c r="K85" s="232"/>
      <c r="L85" s="268"/>
      <c r="M85" s="240"/>
      <c r="N85" s="241"/>
      <c r="O85" s="25"/>
      <c r="P85" s="268"/>
      <c r="Q85" s="238"/>
    </row>
    <row r="86" spans="1:17" ht="10.5" customHeight="1" hidden="1">
      <c r="A86" s="238"/>
      <c r="B86" s="238"/>
      <c r="C86" s="231"/>
      <c r="D86" s="232"/>
      <c r="E86" s="231"/>
      <c r="F86" s="232"/>
      <c r="G86" s="231"/>
      <c r="H86" s="232"/>
      <c r="I86" s="238"/>
      <c r="J86" s="231"/>
      <c r="K86" s="232"/>
      <c r="L86" s="268"/>
      <c r="M86" s="240"/>
      <c r="N86" s="241"/>
      <c r="O86" s="25"/>
      <c r="P86" s="268"/>
      <c r="Q86" s="238"/>
    </row>
    <row r="87" spans="1:17" ht="10.5" customHeight="1" hidden="1">
      <c r="A87" s="238"/>
      <c r="B87" s="238"/>
      <c r="C87" s="231"/>
      <c r="D87" s="232"/>
      <c r="E87" s="231"/>
      <c r="F87" s="232"/>
      <c r="G87" s="231"/>
      <c r="H87" s="232"/>
      <c r="I87" s="238"/>
      <c r="J87" s="231"/>
      <c r="K87" s="232"/>
      <c r="L87" s="268"/>
      <c r="M87" s="240"/>
      <c r="N87" s="241"/>
      <c r="O87" s="25"/>
      <c r="P87" s="268"/>
      <c r="Q87" s="238"/>
    </row>
    <row r="88" spans="1:17" ht="11.25" customHeight="1" hidden="1">
      <c r="A88" s="238"/>
      <c r="B88" s="238"/>
      <c r="C88" s="231"/>
      <c r="D88" s="232"/>
      <c r="E88" s="231"/>
      <c r="F88" s="232"/>
      <c r="G88" s="231"/>
      <c r="H88" s="232"/>
      <c r="I88" s="238"/>
      <c r="J88" s="231"/>
      <c r="K88" s="232"/>
      <c r="L88" s="268"/>
      <c r="M88" s="240"/>
      <c r="N88" s="242"/>
      <c r="O88" s="25"/>
      <c r="P88" s="268"/>
      <c r="Q88" s="238"/>
    </row>
    <row r="89" spans="1:17" ht="8.25" customHeight="1" hidden="1">
      <c r="A89" s="238"/>
      <c r="B89" s="238"/>
      <c r="C89" s="231"/>
      <c r="D89" s="232"/>
      <c r="E89" s="231"/>
      <c r="F89" s="232"/>
      <c r="G89" s="231"/>
      <c r="H89" s="232"/>
      <c r="I89" s="238"/>
      <c r="J89" s="231"/>
      <c r="K89" s="232"/>
      <c r="L89" s="268"/>
      <c r="M89" s="240"/>
      <c r="N89" s="242"/>
      <c r="O89" s="25"/>
      <c r="P89" s="268"/>
      <c r="Q89" s="238"/>
    </row>
    <row r="90" spans="1:17" ht="7.5" customHeight="1" hidden="1">
      <c r="A90" s="238"/>
      <c r="B90" s="238"/>
      <c r="C90" s="231"/>
      <c r="D90" s="232"/>
      <c r="E90" s="231"/>
      <c r="F90" s="232"/>
      <c r="G90" s="231"/>
      <c r="H90" s="232"/>
      <c r="I90" s="238"/>
      <c r="J90" s="231"/>
      <c r="K90" s="232"/>
      <c r="L90" s="234"/>
      <c r="M90" s="243"/>
      <c r="N90" s="244"/>
      <c r="O90" s="26"/>
      <c r="P90" s="234"/>
      <c r="Q90" s="239"/>
    </row>
    <row r="91" spans="1:17" ht="9.75" customHeight="1" hidden="1">
      <c r="A91" s="239"/>
      <c r="B91" s="239"/>
      <c r="C91" s="233"/>
      <c r="D91" s="227"/>
      <c r="E91" s="233"/>
      <c r="F91" s="227"/>
      <c r="G91" s="233"/>
      <c r="H91" s="227"/>
      <c r="I91" s="239"/>
      <c r="J91" s="233"/>
      <c r="K91" s="227"/>
      <c r="L91" s="30"/>
      <c r="M91" s="261"/>
      <c r="N91" s="262"/>
      <c r="O91" s="31"/>
      <c r="P91" s="30"/>
      <c r="Q91" s="11"/>
    </row>
    <row r="92" spans="1:17" ht="16.5" thickBot="1">
      <c r="A92" s="4" t="s">
        <v>17</v>
      </c>
      <c r="B92" s="22"/>
      <c r="C92" s="263"/>
      <c r="D92" s="264"/>
      <c r="E92" s="263"/>
      <c r="F92" s="264"/>
      <c r="G92" s="265"/>
      <c r="H92" s="265"/>
      <c r="I92" s="4"/>
      <c r="J92" s="266"/>
      <c r="K92" s="266"/>
      <c r="L92" s="23">
        <f>L91</f>
        <v>0</v>
      </c>
      <c r="M92" s="263"/>
      <c r="N92" s="264"/>
      <c r="O92" s="29">
        <f>O91</f>
        <v>0</v>
      </c>
      <c r="P92" s="23">
        <f>L92-O92</f>
        <v>0</v>
      </c>
      <c r="Q92" s="3"/>
    </row>
    <row r="94" spans="1:17" ht="15.75">
      <c r="A94" s="256" t="s">
        <v>37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5" spans="1:17" ht="16.5" thickBot="1">
      <c r="A95" s="257" t="s">
        <v>38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</row>
    <row r="96" spans="1:17" ht="42.75" thickBot="1">
      <c r="A96" s="14" t="s">
        <v>0</v>
      </c>
      <c r="B96" s="258" t="s">
        <v>39</v>
      </c>
      <c r="C96" s="259"/>
      <c r="D96" s="258" t="s">
        <v>40</v>
      </c>
      <c r="E96" s="259"/>
      <c r="F96" s="10" t="s">
        <v>41</v>
      </c>
      <c r="G96" s="258" t="s">
        <v>42</v>
      </c>
      <c r="H96" s="259"/>
      <c r="I96" s="258" t="s">
        <v>43</v>
      </c>
      <c r="J96" s="259"/>
      <c r="K96" s="10" t="s">
        <v>44</v>
      </c>
      <c r="L96" s="258" t="s">
        <v>45</v>
      </c>
      <c r="M96" s="260"/>
      <c r="N96" s="259"/>
      <c r="O96" s="260" t="s">
        <v>46</v>
      </c>
      <c r="P96" s="259"/>
      <c r="Q96" s="6" t="s">
        <v>47</v>
      </c>
    </row>
    <row r="97" spans="1:17" ht="16.5" thickBot="1">
      <c r="A97" s="4"/>
      <c r="B97" s="253"/>
      <c r="C97" s="255"/>
      <c r="D97" s="253"/>
      <c r="E97" s="255"/>
      <c r="F97" s="5"/>
      <c r="G97" s="253"/>
      <c r="H97" s="255"/>
      <c r="I97" s="253"/>
      <c r="J97" s="255"/>
      <c r="K97" s="5"/>
      <c r="L97" s="253"/>
      <c r="M97" s="254"/>
      <c r="N97" s="255"/>
      <c r="O97" s="254"/>
      <c r="P97" s="255"/>
      <c r="Q97" s="5"/>
    </row>
    <row r="98" spans="1:17" ht="16.5" thickBot="1">
      <c r="A98" s="4" t="s">
        <v>17</v>
      </c>
      <c r="B98" s="253"/>
      <c r="C98" s="255"/>
      <c r="D98" s="253"/>
      <c r="E98" s="255"/>
      <c r="F98" s="5"/>
      <c r="G98" s="253"/>
      <c r="H98" s="255"/>
      <c r="I98" s="253"/>
      <c r="J98" s="255"/>
      <c r="K98" s="5"/>
      <c r="L98" s="253"/>
      <c r="M98" s="254"/>
      <c r="N98" s="255"/>
      <c r="O98" s="254"/>
      <c r="P98" s="255"/>
      <c r="Q98" s="5"/>
    </row>
    <row r="99" spans="1:16" ht="15.75">
      <c r="A99" s="8" t="s">
        <v>49</v>
      </c>
      <c r="O99" s="248">
        <f>P92+R71+R22+Q98</f>
        <v>5808490</v>
      </c>
      <c r="P99" s="248"/>
    </row>
    <row r="100" spans="1:16" ht="15.75">
      <c r="A100" s="8" t="s">
        <v>48</v>
      </c>
      <c r="O100" s="249">
        <f>O99</f>
        <v>5808490</v>
      </c>
      <c r="P100" s="250"/>
    </row>
    <row r="101" ht="15.75">
      <c r="A101" s="13"/>
    </row>
    <row r="102" spans="1:6" ht="15.75" hidden="1">
      <c r="A102" s="247"/>
      <c r="B102" s="247"/>
      <c r="C102" s="247"/>
      <c r="D102" s="247"/>
      <c r="E102" s="247"/>
      <c r="F102" s="247"/>
    </row>
    <row r="103" spans="1:17" ht="51" customHeight="1">
      <c r="A103" s="251" t="s">
        <v>66</v>
      </c>
      <c r="B103" s="251"/>
      <c r="C103" s="251"/>
      <c r="D103" s="251"/>
      <c r="E103" s="208"/>
      <c r="F103" s="208"/>
      <c r="G103" s="208"/>
      <c r="H103" s="208"/>
      <c r="I103" s="208"/>
      <c r="J103" s="208"/>
      <c r="K103" s="208"/>
      <c r="L103" s="208"/>
      <c r="M103" s="252" t="s">
        <v>67</v>
      </c>
      <c r="N103" s="252"/>
      <c r="O103" s="252"/>
      <c r="P103" s="208"/>
      <c r="Q103" s="208"/>
    </row>
    <row r="104" ht="15.75">
      <c r="A104" s="9"/>
    </row>
    <row r="105" spans="1:16" ht="15.75">
      <c r="A105" s="247" t="s">
        <v>68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</row>
    <row r="106" spans="1:3" ht="12.75">
      <c r="A106" t="s">
        <v>50</v>
      </c>
      <c r="B106">
        <v>-83365</v>
      </c>
      <c r="C106" t="s">
        <v>51</v>
      </c>
    </row>
    <row r="110" ht="12.75">
      <c r="K110" s="42"/>
    </row>
    <row r="111" ht="12.75">
      <c r="K111" s="42"/>
    </row>
    <row r="140" ht="12.75">
      <c r="K140" s="42"/>
    </row>
  </sheetData>
  <mergeCells count="21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E58:E69"/>
    <mergeCell ref="F58:F69"/>
    <mergeCell ref="G58:G69"/>
    <mergeCell ref="H58:H69"/>
    <mergeCell ref="A58:A69"/>
    <mergeCell ref="B58:B69"/>
    <mergeCell ref="C58:C69"/>
    <mergeCell ref="D58:D69"/>
    <mergeCell ref="M64:N64"/>
    <mergeCell ref="M65:N65"/>
    <mergeCell ref="M66:N66"/>
    <mergeCell ref="M57:N57"/>
    <mergeCell ref="M60:N60"/>
    <mergeCell ref="M61:N61"/>
    <mergeCell ref="M62:N62"/>
    <mergeCell ref="M63:N63"/>
    <mergeCell ref="M73:N73"/>
    <mergeCell ref="A74:Q74"/>
    <mergeCell ref="M71:N71"/>
    <mergeCell ref="M67:N67"/>
    <mergeCell ref="M68:N68"/>
    <mergeCell ref="M69:N69"/>
    <mergeCell ref="M70:N70"/>
    <mergeCell ref="J58:J69"/>
    <mergeCell ref="M58:N58"/>
    <mergeCell ref="M59:N59"/>
    <mergeCell ref="A75:Q75"/>
    <mergeCell ref="B76:B77"/>
    <mergeCell ref="C76:D77"/>
    <mergeCell ref="E76:F77"/>
    <mergeCell ref="G76:H77"/>
    <mergeCell ref="I76:I77"/>
    <mergeCell ref="J76:K77"/>
    <mergeCell ref="L76:L77"/>
    <mergeCell ref="M76:P76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M80:N80"/>
    <mergeCell ref="M81:N81"/>
    <mergeCell ref="M82:N82"/>
    <mergeCell ref="M83:N83"/>
    <mergeCell ref="A84:A91"/>
    <mergeCell ref="B84:B91"/>
    <mergeCell ref="C84:D91"/>
    <mergeCell ref="E84:F91"/>
    <mergeCell ref="G84:H91"/>
    <mergeCell ref="I84:I91"/>
    <mergeCell ref="J84:K91"/>
    <mergeCell ref="L84:L90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M91:N91"/>
    <mergeCell ref="C92:D92"/>
    <mergeCell ref="E92:F92"/>
    <mergeCell ref="G92:H92"/>
    <mergeCell ref="J92:K92"/>
    <mergeCell ref="M92:N92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A105:P105"/>
    <mergeCell ref="O99:P99"/>
    <mergeCell ref="O100:P100"/>
    <mergeCell ref="A102:F102"/>
    <mergeCell ref="A103:D103"/>
    <mergeCell ref="M103:O10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S140"/>
  <sheetViews>
    <sheetView view="pageBreakPreview" zoomScaleSheetLayoutView="100" workbookViewId="0" topLeftCell="A8">
      <selection activeCell="M60" sqref="M60:N60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78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438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439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>
        <v>43480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439"/>
      <c r="F51" s="334"/>
      <c r="G51" s="317"/>
      <c r="H51" s="316"/>
      <c r="I51" s="335"/>
      <c r="J51" s="316"/>
      <c r="K51" s="170">
        <v>45248.23</v>
      </c>
      <c r="L51" s="171">
        <v>43511</v>
      </c>
      <c r="M51" s="320">
        <v>45248.23</v>
      </c>
      <c r="N51" s="321"/>
      <c r="O51" s="166"/>
      <c r="P51" s="167">
        <v>43511</v>
      </c>
      <c r="Q51" s="204">
        <v>500000</v>
      </c>
      <c r="R51" s="169"/>
    </row>
    <row r="52" spans="1:18" ht="11.25" customHeight="1">
      <c r="A52" s="328"/>
      <c r="B52" s="317"/>
      <c r="C52" s="317"/>
      <c r="D52" s="331"/>
      <c r="E52" s="439"/>
      <c r="F52" s="334"/>
      <c r="G52" s="317"/>
      <c r="H52" s="317"/>
      <c r="I52" s="335"/>
      <c r="J52" s="317"/>
      <c r="K52" s="170">
        <v>33598.34</v>
      </c>
      <c r="L52" s="171">
        <v>43536</v>
      </c>
      <c r="M52" s="320">
        <v>33598.34</v>
      </c>
      <c r="N52" s="321"/>
      <c r="O52" s="166"/>
      <c r="P52" s="172">
        <v>43536</v>
      </c>
      <c r="Q52" s="204">
        <v>5808490</v>
      </c>
      <c r="R52" s="169"/>
    </row>
    <row r="53" spans="1:18" ht="11.25" customHeight="1">
      <c r="A53" s="328"/>
      <c r="B53" s="317"/>
      <c r="C53" s="317"/>
      <c r="D53" s="331"/>
      <c r="E53" s="439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05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05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 hidden="1">
      <c r="A56" s="329"/>
      <c r="B56" s="317"/>
      <c r="C56" s="317"/>
      <c r="D56" s="331"/>
      <c r="E56" s="306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705181.76</v>
      </c>
      <c r="L57" s="175"/>
      <c r="M57" s="298">
        <f>SUM(M49:M56)</f>
        <v>705181.76</v>
      </c>
      <c r="N57" s="299"/>
      <c r="O57" s="176"/>
      <c r="P57" s="172"/>
      <c r="Q57" s="204">
        <f>SUM(Q49:Q56)</f>
        <v>9908490</v>
      </c>
      <c r="R57" s="182">
        <f>F57-Q57</f>
        <v>0</v>
      </c>
      <c r="S57" s="42"/>
    </row>
    <row r="58" spans="1:19" ht="14.25" customHeight="1">
      <c r="A58" s="304">
        <v>2</v>
      </c>
      <c r="B58" s="304" t="s">
        <v>74</v>
      </c>
      <c r="C58" s="304" t="s">
        <v>75</v>
      </c>
      <c r="D58" s="307" t="s">
        <v>76</v>
      </c>
      <c r="E58" s="304" t="s">
        <v>77</v>
      </c>
      <c r="F58" s="313">
        <v>9608490</v>
      </c>
      <c r="G58" s="304">
        <v>8.4879445</v>
      </c>
      <c r="H58" s="300">
        <v>43906</v>
      </c>
      <c r="I58" s="304"/>
      <c r="J58" s="300">
        <v>43906</v>
      </c>
      <c r="K58" s="174">
        <v>5402.97</v>
      </c>
      <c r="L58" s="175">
        <v>43539</v>
      </c>
      <c r="M58" s="303">
        <v>5402.97</v>
      </c>
      <c r="N58" s="303"/>
      <c r="O58" s="176"/>
      <c r="P58" s="172"/>
      <c r="Q58" s="204"/>
      <c r="R58" s="182"/>
      <c r="S58" s="42"/>
    </row>
    <row r="59" spans="1:19" ht="15" customHeight="1">
      <c r="A59" s="305"/>
      <c r="B59" s="305"/>
      <c r="C59" s="305"/>
      <c r="D59" s="308"/>
      <c r="E59" s="305"/>
      <c r="F59" s="314"/>
      <c r="G59" s="305"/>
      <c r="H59" s="301"/>
      <c r="I59" s="305"/>
      <c r="J59" s="301"/>
      <c r="K59" s="174">
        <v>41873.05</v>
      </c>
      <c r="L59" s="175">
        <v>43570</v>
      </c>
      <c r="M59" s="298">
        <v>41873.05</v>
      </c>
      <c r="N59" s="299"/>
      <c r="O59" s="176"/>
      <c r="P59" s="172"/>
      <c r="Q59" s="204"/>
      <c r="R59" s="182"/>
      <c r="S59" s="42"/>
    </row>
    <row r="60" spans="1:19" ht="15" customHeight="1">
      <c r="A60" s="305"/>
      <c r="B60" s="305"/>
      <c r="C60" s="305"/>
      <c r="D60" s="308"/>
      <c r="E60" s="305"/>
      <c r="F60" s="314"/>
      <c r="G60" s="305"/>
      <c r="H60" s="301"/>
      <c r="I60" s="305"/>
      <c r="J60" s="301"/>
      <c r="K60" s="174"/>
      <c r="L60" s="175"/>
      <c r="M60" s="298"/>
      <c r="N60" s="299"/>
      <c r="O60" s="176"/>
      <c r="P60" s="172"/>
      <c r="Q60" s="204"/>
      <c r="R60" s="182"/>
      <c r="S60" s="42"/>
    </row>
    <row r="61" spans="1:19" ht="12" customHeight="1">
      <c r="A61" s="305"/>
      <c r="B61" s="305"/>
      <c r="C61" s="305"/>
      <c r="D61" s="308"/>
      <c r="E61" s="305"/>
      <c r="F61" s="314"/>
      <c r="G61" s="305"/>
      <c r="H61" s="301"/>
      <c r="I61" s="305"/>
      <c r="J61" s="301"/>
      <c r="K61" s="174"/>
      <c r="L61" s="175"/>
      <c r="M61" s="298"/>
      <c r="N61" s="299"/>
      <c r="O61" s="176"/>
      <c r="P61" s="172"/>
      <c r="Q61" s="204"/>
      <c r="R61" s="182"/>
      <c r="S61" s="42"/>
    </row>
    <row r="62" spans="1:19" ht="13.5" customHeight="1">
      <c r="A62" s="305"/>
      <c r="B62" s="305"/>
      <c r="C62" s="305"/>
      <c r="D62" s="308"/>
      <c r="E62" s="305"/>
      <c r="F62" s="314"/>
      <c r="G62" s="305"/>
      <c r="H62" s="301"/>
      <c r="I62" s="305"/>
      <c r="J62" s="301"/>
      <c r="K62" s="174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>
      <c r="A63" s="305"/>
      <c r="B63" s="305"/>
      <c r="C63" s="305"/>
      <c r="D63" s="308"/>
      <c r="E63" s="305"/>
      <c r="F63" s="314"/>
      <c r="G63" s="305"/>
      <c r="H63" s="301"/>
      <c r="I63" s="305"/>
      <c r="J63" s="301"/>
      <c r="K63" s="174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>
      <c r="A64" s="305"/>
      <c r="B64" s="305"/>
      <c r="C64" s="305"/>
      <c r="D64" s="308"/>
      <c r="E64" s="305"/>
      <c r="F64" s="314"/>
      <c r="G64" s="305"/>
      <c r="H64" s="301"/>
      <c r="I64" s="305"/>
      <c r="J64" s="301"/>
      <c r="K64" s="174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05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05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05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05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06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9608490</v>
      </c>
      <c r="G70" s="190"/>
      <c r="H70" s="193"/>
      <c r="I70" s="196"/>
      <c r="J70" s="193"/>
      <c r="K70" s="174">
        <f>SUM(K58:K69)</f>
        <v>47276.020000000004</v>
      </c>
      <c r="L70" s="175"/>
      <c r="M70" s="298">
        <f>SUM(M58:M69)</f>
        <v>47276.020000000004</v>
      </c>
      <c r="N70" s="299"/>
      <c r="O70" s="176"/>
      <c r="P70" s="172"/>
      <c r="Q70" s="204">
        <f>SUM(Q58:Q69)</f>
        <v>0</v>
      </c>
      <c r="R70" s="177">
        <v>5808490</v>
      </c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19516980</v>
      </c>
      <c r="G71" s="185"/>
      <c r="H71" s="185"/>
      <c r="I71" s="187"/>
      <c r="J71" s="110"/>
      <c r="K71" s="198">
        <f>K57+K70</f>
        <v>752457.78</v>
      </c>
      <c r="L71" s="199"/>
      <c r="M71" s="282">
        <f>M57+M70</f>
        <v>752457.78</v>
      </c>
      <c r="N71" s="283"/>
      <c r="O71" s="200"/>
      <c r="P71" s="201"/>
      <c r="Q71" s="207">
        <f>Q57+Q70</f>
        <v>9908490</v>
      </c>
      <c r="R71" s="202">
        <f>R57+R70-Q70</f>
        <v>5808490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6" ht="57.75" customHeight="1">
      <c r="A72" s="48"/>
      <c r="C72" s="48"/>
      <c r="D72" s="48"/>
      <c r="F72" s="48"/>
      <c r="I72" s="48"/>
      <c r="J72" s="48"/>
      <c r="M72" s="48"/>
      <c r="P72" s="48"/>
    </row>
    <row r="73" spans="1:16" ht="12" customHeight="1">
      <c r="A73" s="42"/>
      <c r="C73" s="42"/>
      <c r="D73" s="42"/>
      <c r="F73" s="42"/>
      <c r="I73" s="42"/>
      <c r="J73" s="42"/>
      <c r="M73" s="272"/>
      <c r="N73" s="272"/>
      <c r="P73" s="42"/>
    </row>
    <row r="74" spans="1:17" ht="15" customHeight="1">
      <c r="A74" s="256" t="s">
        <v>26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</row>
    <row r="75" spans="1:17" ht="19.5" customHeight="1" thickBot="1">
      <c r="A75" s="225" t="s">
        <v>27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</row>
    <row r="76" spans="1:17" ht="17.25" customHeight="1" thickBot="1">
      <c r="A76" s="1" t="s">
        <v>0</v>
      </c>
      <c r="B76" s="226" t="s">
        <v>29</v>
      </c>
      <c r="C76" s="214" t="s">
        <v>30</v>
      </c>
      <c r="D76" s="215"/>
      <c r="E76" s="214" t="s">
        <v>31</v>
      </c>
      <c r="F76" s="215"/>
      <c r="G76" s="214" t="s">
        <v>32</v>
      </c>
      <c r="H76" s="215"/>
      <c r="I76" s="218" t="s">
        <v>33</v>
      </c>
      <c r="J76" s="220" t="s">
        <v>34</v>
      </c>
      <c r="K76" s="215"/>
      <c r="L76" s="218" t="s">
        <v>35</v>
      </c>
      <c r="M76" s="258" t="s">
        <v>12</v>
      </c>
      <c r="N76" s="260"/>
      <c r="O76" s="260"/>
      <c r="P76" s="259"/>
      <c r="Q76" s="212" t="s">
        <v>36</v>
      </c>
    </row>
    <row r="77" spans="1:17" ht="59.25" customHeight="1" thickBot="1">
      <c r="A77" s="7" t="s">
        <v>28</v>
      </c>
      <c r="B77" s="221"/>
      <c r="C77" s="216"/>
      <c r="D77" s="217"/>
      <c r="E77" s="216"/>
      <c r="F77" s="217"/>
      <c r="G77" s="216"/>
      <c r="H77" s="217"/>
      <c r="I77" s="219"/>
      <c r="J77" s="210"/>
      <c r="K77" s="217"/>
      <c r="L77" s="211"/>
      <c r="M77" s="228" t="s">
        <v>14</v>
      </c>
      <c r="N77" s="229"/>
      <c r="O77" s="2" t="s">
        <v>16</v>
      </c>
      <c r="P77" s="2" t="s">
        <v>15</v>
      </c>
      <c r="Q77" s="269"/>
    </row>
    <row r="78" spans="1:17" ht="18" customHeight="1" hidden="1">
      <c r="A78" s="237"/>
      <c r="B78" s="230"/>
      <c r="C78" s="245"/>
      <c r="D78" s="246"/>
      <c r="E78" s="245"/>
      <c r="F78" s="246"/>
      <c r="G78" s="230"/>
      <c r="H78" s="230"/>
      <c r="I78" s="15"/>
      <c r="J78" s="230"/>
      <c r="K78" s="230"/>
      <c r="L78" s="24"/>
      <c r="M78" s="235"/>
      <c r="N78" s="224"/>
      <c r="O78" s="27"/>
      <c r="P78" s="24"/>
      <c r="Q78" s="15"/>
    </row>
    <row r="79" spans="1:17" ht="15" customHeight="1" hidden="1">
      <c r="A79" s="238"/>
      <c r="B79" s="222"/>
      <c r="C79" s="18"/>
      <c r="D79" s="19"/>
      <c r="E79" s="231"/>
      <c r="F79" s="232"/>
      <c r="G79" s="222"/>
      <c r="H79" s="222"/>
      <c r="I79" s="17"/>
      <c r="J79" s="20"/>
      <c r="K79" s="20"/>
      <c r="L79" s="25"/>
      <c r="M79" s="240"/>
      <c r="N79" s="242"/>
      <c r="O79" s="28"/>
      <c r="P79" s="25"/>
      <c r="Q79" s="17"/>
    </row>
    <row r="80" spans="1:17" ht="12.75" customHeight="1" hidden="1">
      <c r="A80" s="238"/>
      <c r="B80" s="222"/>
      <c r="C80" s="18"/>
      <c r="D80" s="19"/>
      <c r="E80" s="231"/>
      <c r="F80" s="232"/>
      <c r="G80" s="222"/>
      <c r="H80" s="222"/>
      <c r="I80" s="17"/>
      <c r="J80" s="20"/>
      <c r="K80" s="20"/>
      <c r="L80" s="25"/>
      <c r="M80" s="240"/>
      <c r="N80" s="242"/>
      <c r="O80" s="28"/>
      <c r="P80" s="25"/>
      <c r="Q80" s="17"/>
    </row>
    <row r="81" spans="1:17" ht="14.25" customHeight="1" hidden="1">
      <c r="A81" s="238"/>
      <c r="B81" s="222"/>
      <c r="C81" s="18"/>
      <c r="D81" s="19"/>
      <c r="E81" s="231"/>
      <c r="F81" s="232"/>
      <c r="G81" s="222"/>
      <c r="H81" s="222"/>
      <c r="I81" s="17"/>
      <c r="J81" s="20"/>
      <c r="K81" s="20"/>
      <c r="L81" s="25"/>
      <c r="M81" s="240"/>
      <c r="N81" s="242"/>
      <c r="O81" s="28"/>
      <c r="P81" s="25"/>
      <c r="Q81" s="17"/>
    </row>
    <row r="82" spans="1:17" ht="12.75" customHeight="1" hidden="1">
      <c r="A82" s="238"/>
      <c r="B82" s="222"/>
      <c r="C82" s="18"/>
      <c r="D82" s="19"/>
      <c r="E82" s="231"/>
      <c r="F82" s="232"/>
      <c r="G82" s="222"/>
      <c r="H82" s="222"/>
      <c r="I82" s="17"/>
      <c r="J82" s="20"/>
      <c r="K82" s="20"/>
      <c r="L82" s="25"/>
      <c r="M82" s="240"/>
      <c r="N82" s="242"/>
      <c r="O82" s="28"/>
      <c r="P82" s="25"/>
      <c r="Q82" s="17"/>
    </row>
    <row r="83" spans="1:17" ht="12.75" customHeight="1" hidden="1">
      <c r="A83" s="239"/>
      <c r="B83" s="223"/>
      <c r="C83" s="16"/>
      <c r="D83" s="12"/>
      <c r="E83" s="233"/>
      <c r="F83" s="227"/>
      <c r="G83" s="223"/>
      <c r="H83" s="223"/>
      <c r="I83" s="11"/>
      <c r="J83" s="21"/>
      <c r="K83" s="21"/>
      <c r="L83" s="26"/>
      <c r="M83" s="240"/>
      <c r="N83" s="242"/>
      <c r="O83" s="28"/>
      <c r="P83" s="26"/>
      <c r="Q83" s="11"/>
    </row>
    <row r="84" spans="1:17" ht="10.5" customHeight="1">
      <c r="A84" s="237"/>
      <c r="B84" s="237"/>
      <c r="C84" s="245"/>
      <c r="D84" s="246"/>
      <c r="E84" s="245"/>
      <c r="F84" s="246"/>
      <c r="G84" s="245"/>
      <c r="H84" s="246"/>
      <c r="I84" s="237"/>
      <c r="J84" s="245"/>
      <c r="K84" s="246"/>
      <c r="L84" s="267"/>
      <c r="M84" s="235"/>
      <c r="N84" s="236"/>
      <c r="O84" s="24"/>
      <c r="P84" s="267"/>
      <c r="Q84" s="237"/>
    </row>
    <row r="85" spans="1:17" ht="7.5" customHeight="1">
      <c r="A85" s="238"/>
      <c r="B85" s="238"/>
      <c r="C85" s="231"/>
      <c r="D85" s="232"/>
      <c r="E85" s="231"/>
      <c r="F85" s="232"/>
      <c r="G85" s="231"/>
      <c r="H85" s="232"/>
      <c r="I85" s="238"/>
      <c r="J85" s="231"/>
      <c r="K85" s="232"/>
      <c r="L85" s="268"/>
      <c r="M85" s="240"/>
      <c r="N85" s="241"/>
      <c r="O85" s="25"/>
      <c r="P85" s="268"/>
      <c r="Q85" s="238"/>
    </row>
    <row r="86" spans="1:17" ht="10.5" customHeight="1" hidden="1">
      <c r="A86" s="238"/>
      <c r="B86" s="238"/>
      <c r="C86" s="231"/>
      <c r="D86" s="232"/>
      <c r="E86" s="231"/>
      <c r="F86" s="232"/>
      <c r="G86" s="231"/>
      <c r="H86" s="232"/>
      <c r="I86" s="238"/>
      <c r="J86" s="231"/>
      <c r="K86" s="232"/>
      <c r="L86" s="268"/>
      <c r="M86" s="240"/>
      <c r="N86" s="241"/>
      <c r="O86" s="25"/>
      <c r="P86" s="268"/>
      <c r="Q86" s="238"/>
    </row>
    <row r="87" spans="1:17" ht="10.5" customHeight="1" hidden="1">
      <c r="A87" s="238"/>
      <c r="B87" s="238"/>
      <c r="C87" s="231"/>
      <c r="D87" s="232"/>
      <c r="E87" s="231"/>
      <c r="F87" s="232"/>
      <c r="G87" s="231"/>
      <c r="H87" s="232"/>
      <c r="I87" s="238"/>
      <c r="J87" s="231"/>
      <c r="K87" s="232"/>
      <c r="L87" s="268"/>
      <c r="M87" s="240"/>
      <c r="N87" s="241"/>
      <c r="O87" s="25"/>
      <c r="P87" s="268"/>
      <c r="Q87" s="238"/>
    </row>
    <row r="88" spans="1:17" ht="11.25" customHeight="1" hidden="1">
      <c r="A88" s="238"/>
      <c r="B88" s="238"/>
      <c r="C88" s="231"/>
      <c r="D88" s="232"/>
      <c r="E88" s="231"/>
      <c r="F88" s="232"/>
      <c r="G88" s="231"/>
      <c r="H88" s="232"/>
      <c r="I88" s="238"/>
      <c r="J88" s="231"/>
      <c r="K88" s="232"/>
      <c r="L88" s="268"/>
      <c r="M88" s="240"/>
      <c r="N88" s="242"/>
      <c r="O88" s="25"/>
      <c r="P88" s="268"/>
      <c r="Q88" s="238"/>
    </row>
    <row r="89" spans="1:17" ht="8.25" customHeight="1" hidden="1">
      <c r="A89" s="238"/>
      <c r="B89" s="238"/>
      <c r="C89" s="231"/>
      <c r="D89" s="232"/>
      <c r="E89" s="231"/>
      <c r="F89" s="232"/>
      <c r="G89" s="231"/>
      <c r="H89" s="232"/>
      <c r="I89" s="238"/>
      <c r="J89" s="231"/>
      <c r="K89" s="232"/>
      <c r="L89" s="268"/>
      <c r="M89" s="240"/>
      <c r="N89" s="242"/>
      <c r="O89" s="25"/>
      <c r="P89" s="268"/>
      <c r="Q89" s="238"/>
    </row>
    <row r="90" spans="1:17" ht="7.5" customHeight="1" hidden="1">
      <c r="A90" s="238"/>
      <c r="B90" s="238"/>
      <c r="C90" s="231"/>
      <c r="D90" s="232"/>
      <c r="E90" s="231"/>
      <c r="F90" s="232"/>
      <c r="G90" s="231"/>
      <c r="H90" s="232"/>
      <c r="I90" s="238"/>
      <c r="J90" s="231"/>
      <c r="K90" s="232"/>
      <c r="L90" s="234"/>
      <c r="M90" s="243"/>
      <c r="N90" s="244"/>
      <c r="O90" s="26"/>
      <c r="P90" s="234"/>
      <c r="Q90" s="239"/>
    </row>
    <row r="91" spans="1:17" ht="9.75" customHeight="1" hidden="1">
      <c r="A91" s="239"/>
      <c r="B91" s="239"/>
      <c r="C91" s="233"/>
      <c r="D91" s="227"/>
      <c r="E91" s="233"/>
      <c r="F91" s="227"/>
      <c r="G91" s="233"/>
      <c r="H91" s="227"/>
      <c r="I91" s="239"/>
      <c r="J91" s="233"/>
      <c r="K91" s="227"/>
      <c r="L91" s="30"/>
      <c r="M91" s="261"/>
      <c r="N91" s="262"/>
      <c r="O91" s="31"/>
      <c r="P91" s="30"/>
      <c r="Q91" s="11"/>
    </row>
    <row r="92" spans="1:17" ht="16.5" thickBot="1">
      <c r="A92" s="4" t="s">
        <v>17</v>
      </c>
      <c r="B92" s="22"/>
      <c r="C92" s="263"/>
      <c r="D92" s="264"/>
      <c r="E92" s="263"/>
      <c r="F92" s="264"/>
      <c r="G92" s="265"/>
      <c r="H92" s="265"/>
      <c r="I92" s="4"/>
      <c r="J92" s="266"/>
      <c r="K92" s="266"/>
      <c r="L92" s="23">
        <f>L91</f>
        <v>0</v>
      </c>
      <c r="M92" s="263"/>
      <c r="N92" s="264"/>
      <c r="O92" s="29">
        <f>O91</f>
        <v>0</v>
      </c>
      <c r="P92" s="23">
        <f>L92-O92</f>
        <v>0</v>
      </c>
      <c r="Q92" s="3"/>
    </row>
    <row r="94" spans="1:17" ht="15.75">
      <c r="A94" s="256" t="s">
        <v>37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5" spans="1:17" ht="16.5" thickBot="1">
      <c r="A95" s="257" t="s">
        <v>38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</row>
    <row r="96" spans="1:17" ht="42.75" thickBot="1">
      <c r="A96" s="14" t="s">
        <v>0</v>
      </c>
      <c r="B96" s="258" t="s">
        <v>39</v>
      </c>
      <c r="C96" s="259"/>
      <c r="D96" s="258" t="s">
        <v>40</v>
      </c>
      <c r="E96" s="259"/>
      <c r="F96" s="10" t="s">
        <v>41</v>
      </c>
      <c r="G96" s="258" t="s">
        <v>42</v>
      </c>
      <c r="H96" s="259"/>
      <c r="I96" s="258" t="s">
        <v>43</v>
      </c>
      <c r="J96" s="259"/>
      <c r="K96" s="10" t="s">
        <v>44</v>
      </c>
      <c r="L96" s="258" t="s">
        <v>45</v>
      </c>
      <c r="M96" s="260"/>
      <c r="N96" s="259"/>
      <c r="O96" s="260" t="s">
        <v>46</v>
      </c>
      <c r="P96" s="259"/>
      <c r="Q96" s="6" t="s">
        <v>47</v>
      </c>
    </row>
    <row r="97" spans="1:17" ht="16.5" thickBot="1">
      <c r="A97" s="4"/>
      <c r="B97" s="253"/>
      <c r="C97" s="255"/>
      <c r="D97" s="253"/>
      <c r="E97" s="255"/>
      <c r="F97" s="5"/>
      <c r="G97" s="253"/>
      <c r="H97" s="255"/>
      <c r="I97" s="253"/>
      <c r="J97" s="255"/>
      <c r="K97" s="5"/>
      <c r="L97" s="253"/>
      <c r="M97" s="254"/>
      <c r="N97" s="255"/>
      <c r="O97" s="254"/>
      <c r="P97" s="255"/>
      <c r="Q97" s="5"/>
    </row>
    <row r="98" spans="1:17" ht="16.5" thickBot="1">
      <c r="A98" s="4" t="s">
        <v>17</v>
      </c>
      <c r="B98" s="253"/>
      <c r="C98" s="255"/>
      <c r="D98" s="253"/>
      <c r="E98" s="255"/>
      <c r="F98" s="5"/>
      <c r="G98" s="253"/>
      <c r="H98" s="255"/>
      <c r="I98" s="253"/>
      <c r="J98" s="255"/>
      <c r="K98" s="5"/>
      <c r="L98" s="253"/>
      <c r="M98" s="254"/>
      <c r="N98" s="255"/>
      <c r="O98" s="254"/>
      <c r="P98" s="255"/>
      <c r="Q98" s="5"/>
    </row>
    <row r="99" spans="1:16" ht="15.75">
      <c r="A99" s="8" t="s">
        <v>49</v>
      </c>
      <c r="O99" s="248">
        <f>P92+R71+R22+Q98</f>
        <v>5808490</v>
      </c>
      <c r="P99" s="248"/>
    </row>
    <row r="100" spans="1:16" ht="15.75">
      <c r="A100" s="8" t="s">
        <v>48</v>
      </c>
      <c r="O100" s="249">
        <f>O99</f>
        <v>5808490</v>
      </c>
      <c r="P100" s="250"/>
    </row>
    <row r="101" ht="15.75">
      <c r="A101" s="13"/>
    </row>
    <row r="102" spans="1:6" ht="15.75" hidden="1">
      <c r="A102" s="247"/>
      <c r="B102" s="247"/>
      <c r="C102" s="247"/>
      <c r="D102" s="247"/>
      <c r="E102" s="247"/>
      <c r="F102" s="247"/>
    </row>
    <row r="103" spans="1:17" ht="51" customHeight="1">
      <c r="A103" s="251" t="s">
        <v>66</v>
      </c>
      <c r="B103" s="251"/>
      <c r="C103" s="251"/>
      <c r="D103" s="251"/>
      <c r="E103" s="208"/>
      <c r="F103" s="208"/>
      <c r="G103" s="208"/>
      <c r="H103" s="208"/>
      <c r="I103" s="208"/>
      <c r="J103" s="208"/>
      <c r="K103" s="208"/>
      <c r="L103" s="208"/>
      <c r="M103" s="252" t="s">
        <v>67</v>
      </c>
      <c r="N103" s="252"/>
      <c r="O103" s="252"/>
      <c r="P103" s="208"/>
      <c r="Q103" s="208"/>
    </row>
    <row r="104" ht="15.75">
      <c r="A104" s="9"/>
    </row>
    <row r="105" spans="1:16" ht="15.75">
      <c r="A105" s="247" t="s">
        <v>68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</row>
    <row r="106" spans="1:3" ht="12.75">
      <c r="A106" t="s">
        <v>50</v>
      </c>
      <c r="B106">
        <v>-83365</v>
      </c>
      <c r="C106" t="s">
        <v>51</v>
      </c>
    </row>
    <row r="110" ht="12.75">
      <c r="K110" s="42"/>
    </row>
    <row r="111" ht="12.75">
      <c r="K111" s="42"/>
    </row>
    <row r="140" ht="12.75">
      <c r="K140" s="42"/>
    </row>
  </sheetData>
  <mergeCells count="21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3:N73"/>
    <mergeCell ref="A74:Q74"/>
    <mergeCell ref="A75:Q75"/>
    <mergeCell ref="B76:B77"/>
    <mergeCell ref="C76:D77"/>
    <mergeCell ref="E76:F77"/>
    <mergeCell ref="G76:H77"/>
    <mergeCell ref="I76:I77"/>
    <mergeCell ref="J76:K77"/>
    <mergeCell ref="L76:L77"/>
    <mergeCell ref="M76:P76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M80:N80"/>
    <mergeCell ref="M81:N81"/>
    <mergeCell ref="M82:N82"/>
    <mergeCell ref="M83:N83"/>
    <mergeCell ref="A84:A91"/>
    <mergeCell ref="B84:B91"/>
    <mergeCell ref="C84:D91"/>
    <mergeCell ref="E84:F91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A105:P105"/>
    <mergeCell ref="O99:P99"/>
    <mergeCell ref="O100:P100"/>
    <mergeCell ref="A102:F102"/>
    <mergeCell ref="A103:D103"/>
    <mergeCell ref="M103:O10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S140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438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439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>
        <v>43480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439"/>
      <c r="F51" s="334"/>
      <c r="G51" s="317"/>
      <c r="H51" s="316"/>
      <c r="I51" s="335"/>
      <c r="J51" s="316"/>
      <c r="K51" s="170">
        <v>45248.23</v>
      </c>
      <c r="L51" s="171">
        <v>43511</v>
      </c>
      <c r="M51" s="320">
        <v>45248.23</v>
      </c>
      <c r="N51" s="321"/>
      <c r="O51" s="166"/>
      <c r="P51" s="167">
        <v>43511</v>
      </c>
      <c r="Q51" s="204">
        <v>500000</v>
      </c>
      <c r="R51" s="169"/>
    </row>
    <row r="52" spans="1:18" ht="11.25" customHeight="1">
      <c r="A52" s="328"/>
      <c r="B52" s="317"/>
      <c r="C52" s="317"/>
      <c r="D52" s="331"/>
      <c r="E52" s="439"/>
      <c r="F52" s="334"/>
      <c r="G52" s="317"/>
      <c r="H52" s="317"/>
      <c r="I52" s="335"/>
      <c r="J52" s="317"/>
      <c r="K52" s="170">
        <v>33598.34</v>
      </c>
      <c r="L52" s="171">
        <v>43536</v>
      </c>
      <c r="M52" s="320">
        <v>33598.34</v>
      </c>
      <c r="N52" s="321"/>
      <c r="O52" s="166"/>
      <c r="P52" s="172">
        <v>43536</v>
      </c>
      <c r="Q52" s="204">
        <v>5808490</v>
      </c>
      <c r="R52" s="169"/>
    </row>
    <row r="53" spans="1:18" ht="11.25" customHeight="1">
      <c r="A53" s="328"/>
      <c r="B53" s="317"/>
      <c r="C53" s="317"/>
      <c r="D53" s="331"/>
      <c r="E53" s="439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05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05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 hidden="1">
      <c r="A56" s="329"/>
      <c r="B56" s="317"/>
      <c r="C56" s="317"/>
      <c r="D56" s="331"/>
      <c r="E56" s="306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705181.76</v>
      </c>
      <c r="L57" s="175"/>
      <c r="M57" s="298">
        <f>SUM(M49:M56)</f>
        <v>705181.76</v>
      </c>
      <c r="N57" s="299"/>
      <c r="O57" s="176"/>
      <c r="P57" s="172"/>
      <c r="Q57" s="204">
        <f>SUM(Q49:Q56)</f>
        <v>9908490</v>
      </c>
      <c r="R57" s="182">
        <f>F57-Q57</f>
        <v>0</v>
      </c>
      <c r="S57" s="42"/>
    </row>
    <row r="58" spans="1:19" ht="14.25" customHeight="1">
      <c r="A58" s="304">
        <v>2</v>
      </c>
      <c r="B58" s="304" t="s">
        <v>74</v>
      </c>
      <c r="C58" s="304" t="s">
        <v>75</v>
      </c>
      <c r="D58" s="307" t="s">
        <v>76</v>
      </c>
      <c r="E58" s="304" t="s">
        <v>77</v>
      </c>
      <c r="F58" s="313">
        <v>9608490</v>
      </c>
      <c r="G58" s="304">
        <v>8.4879445</v>
      </c>
      <c r="H58" s="300">
        <v>43906</v>
      </c>
      <c r="I58" s="304"/>
      <c r="J58" s="300">
        <v>43906</v>
      </c>
      <c r="K58" s="213">
        <v>5402.97</v>
      </c>
      <c r="L58" s="175">
        <v>43539</v>
      </c>
      <c r="M58" s="303">
        <v>5402.97</v>
      </c>
      <c r="N58" s="303"/>
      <c r="O58" s="176"/>
      <c r="P58" s="172"/>
      <c r="Q58" s="204"/>
      <c r="R58" s="182"/>
      <c r="S58" s="42"/>
    </row>
    <row r="59" spans="1:19" ht="15" customHeight="1">
      <c r="A59" s="305"/>
      <c r="B59" s="305"/>
      <c r="C59" s="305"/>
      <c r="D59" s="308"/>
      <c r="E59" s="305"/>
      <c r="F59" s="314"/>
      <c r="G59" s="305"/>
      <c r="H59" s="301"/>
      <c r="I59" s="305"/>
      <c r="J59" s="301"/>
      <c r="K59" s="213">
        <v>41873.05</v>
      </c>
      <c r="L59" s="175">
        <v>43570</v>
      </c>
      <c r="M59" s="298">
        <v>41873.05</v>
      </c>
      <c r="N59" s="299"/>
      <c r="O59" s="176"/>
      <c r="P59" s="172"/>
      <c r="Q59" s="204"/>
      <c r="R59" s="182"/>
      <c r="S59" s="42"/>
    </row>
    <row r="60" spans="1:19" ht="15" customHeight="1">
      <c r="A60" s="305"/>
      <c r="B60" s="305"/>
      <c r="C60" s="305"/>
      <c r="D60" s="308"/>
      <c r="E60" s="305"/>
      <c r="F60" s="314"/>
      <c r="G60" s="305"/>
      <c r="H60" s="301"/>
      <c r="I60" s="305"/>
      <c r="J60" s="301"/>
      <c r="K60" s="213">
        <v>40522.3</v>
      </c>
      <c r="L60" s="175">
        <v>43600</v>
      </c>
      <c r="M60" s="298">
        <v>40522.3</v>
      </c>
      <c r="N60" s="299"/>
      <c r="O60" s="176"/>
      <c r="P60" s="172"/>
      <c r="Q60" s="204"/>
      <c r="R60" s="182"/>
      <c r="S60" s="42"/>
    </row>
    <row r="61" spans="1:19" ht="12" customHeight="1">
      <c r="A61" s="305"/>
      <c r="B61" s="305"/>
      <c r="C61" s="305"/>
      <c r="D61" s="308"/>
      <c r="E61" s="305"/>
      <c r="F61" s="314"/>
      <c r="G61" s="305"/>
      <c r="H61" s="301"/>
      <c r="I61" s="305"/>
      <c r="J61" s="301"/>
      <c r="K61" s="213"/>
      <c r="L61" s="175"/>
      <c r="M61" s="298"/>
      <c r="N61" s="299"/>
      <c r="O61" s="176"/>
      <c r="P61" s="172"/>
      <c r="Q61" s="204"/>
      <c r="R61" s="182"/>
      <c r="S61" s="42"/>
    </row>
    <row r="62" spans="1:19" ht="13.5" customHeight="1">
      <c r="A62" s="305"/>
      <c r="B62" s="305"/>
      <c r="C62" s="305"/>
      <c r="D62" s="308"/>
      <c r="E62" s="305"/>
      <c r="F62" s="314"/>
      <c r="G62" s="305"/>
      <c r="H62" s="301"/>
      <c r="I62" s="305"/>
      <c r="J62" s="301"/>
      <c r="K62" s="213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>
      <c r="A63" s="305"/>
      <c r="B63" s="305"/>
      <c r="C63" s="305"/>
      <c r="D63" s="308"/>
      <c r="E63" s="305"/>
      <c r="F63" s="314"/>
      <c r="G63" s="305"/>
      <c r="H63" s="301"/>
      <c r="I63" s="305"/>
      <c r="J63" s="301"/>
      <c r="K63" s="213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>
      <c r="A64" s="305"/>
      <c r="B64" s="305"/>
      <c r="C64" s="305"/>
      <c r="D64" s="308"/>
      <c r="E64" s="305"/>
      <c r="F64" s="314"/>
      <c r="G64" s="305"/>
      <c r="H64" s="301"/>
      <c r="I64" s="305"/>
      <c r="J64" s="301"/>
      <c r="K64" s="213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05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05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05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05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06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9608490</v>
      </c>
      <c r="G70" s="190"/>
      <c r="H70" s="193"/>
      <c r="I70" s="196"/>
      <c r="J70" s="193"/>
      <c r="K70" s="174">
        <f>SUM(K58:K69)</f>
        <v>87798.32</v>
      </c>
      <c r="L70" s="175"/>
      <c r="M70" s="298">
        <f>SUM(M58:M69)</f>
        <v>87798.32</v>
      </c>
      <c r="N70" s="299"/>
      <c r="O70" s="176"/>
      <c r="P70" s="172"/>
      <c r="Q70" s="204">
        <f>SUM(Q58:Q69)</f>
        <v>0</v>
      </c>
      <c r="R70" s="177">
        <v>5808490</v>
      </c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19516980</v>
      </c>
      <c r="G71" s="185"/>
      <c r="H71" s="185"/>
      <c r="I71" s="187"/>
      <c r="J71" s="110"/>
      <c r="K71" s="198">
        <f>K57+K70</f>
        <v>792980.0800000001</v>
      </c>
      <c r="L71" s="199"/>
      <c r="M71" s="282">
        <f>M57+M70</f>
        <v>792980.0800000001</v>
      </c>
      <c r="N71" s="283"/>
      <c r="O71" s="200"/>
      <c r="P71" s="201"/>
      <c r="Q71" s="207">
        <f>Q57+Q70</f>
        <v>9908490</v>
      </c>
      <c r="R71" s="202">
        <f>R57+R70-Q70</f>
        <v>5808490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6" ht="57.75" customHeight="1">
      <c r="A72" s="48"/>
      <c r="C72" s="48"/>
      <c r="D72" s="48"/>
      <c r="F72" s="48"/>
      <c r="I72" s="48"/>
      <c r="J72" s="48"/>
      <c r="M72" s="48"/>
      <c r="P72" s="48"/>
    </row>
    <row r="73" spans="1:16" ht="12" customHeight="1">
      <c r="A73" s="42"/>
      <c r="C73" s="42"/>
      <c r="D73" s="42"/>
      <c r="F73" s="42"/>
      <c r="I73" s="42"/>
      <c r="J73" s="42"/>
      <c r="M73" s="272"/>
      <c r="N73" s="272"/>
      <c r="P73" s="42"/>
    </row>
    <row r="74" spans="1:17" ht="15" customHeight="1">
      <c r="A74" s="256" t="s">
        <v>26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</row>
    <row r="75" spans="1:17" ht="19.5" customHeight="1" thickBot="1">
      <c r="A75" s="225" t="s">
        <v>27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</row>
    <row r="76" spans="1:17" ht="17.25" customHeight="1" thickBot="1">
      <c r="A76" s="1" t="s">
        <v>0</v>
      </c>
      <c r="B76" s="226" t="s">
        <v>29</v>
      </c>
      <c r="C76" s="214" t="s">
        <v>30</v>
      </c>
      <c r="D76" s="215"/>
      <c r="E76" s="214" t="s">
        <v>31</v>
      </c>
      <c r="F76" s="215"/>
      <c r="G76" s="214" t="s">
        <v>32</v>
      </c>
      <c r="H76" s="215"/>
      <c r="I76" s="218" t="s">
        <v>33</v>
      </c>
      <c r="J76" s="220" t="s">
        <v>34</v>
      </c>
      <c r="K76" s="215"/>
      <c r="L76" s="218" t="s">
        <v>35</v>
      </c>
      <c r="M76" s="258" t="s">
        <v>12</v>
      </c>
      <c r="N76" s="260"/>
      <c r="O76" s="260"/>
      <c r="P76" s="259"/>
      <c r="Q76" s="212" t="s">
        <v>36</v>
      </c>
    </row>
    <row r="77" spans="1:17" ht="59.25" customHeight="1" thickBot="1">
      <c r="A77" s="7" t="s">
        <v>28</v>
      </c>
      <c r="B77" s="221"/>
      <c r="C77" s="216"/>
      <c r="D77" s="217"/>
      <c r="E77" s="216"/>
      <c r="F77" s="217"/>
      <c r="G77" s="216"/>
      <c r="H77" s="217"/>
      <c r="I77" s="219"/>
      <c r="J77" s="210"/>
      <c r="K77" s="217"/>
      <c r="L77" s="211"/>
      <c r="M77" s="228" t="s">
        <v>14</v>
      </c>
      <c r="N77" s="229"/>
      <c r="O77" s="2" t="s">
        <v>16</v>
      </c>
      <c r="P77" s="2" t="s">
        <v>15</v>
      </c>
      <c r="Q77" s="269"/>
    </row>
    <row r="78" spans="1:17" ht="18" customHeight="1" hidden="1">
      <c r="A78" s="237"/>
      <c r="B78" s="230"/>
      <c r="C78" s="245"/>
      <c r="D78" s="246"/>
      <c r="E78" s="245"/>
      <c r="F78" s="246"/>
      <c r="G78" s="230"/>
      <c r="H78" s="230"/>
      <c r="I78" s="15"/>
      <c r="J78" s="230"/>
      <c r="K78" s="230"/>
      <c r="L78" s="24"/>
      <c r="M78" s="235"/>
      <c r="N78" s="224"/>
      <c r="O78" s="27"/>
      <c r="P78" s="24"/>
      <c r="Q78" s="15"/>
    </row>
    <row r="79" spans="1:17" ht="15" customHeight="1" hidden="1">
      <c r="A79" s="238"/>
      <c r="B79" s="222"/>
      <c r="C79" s="18"/>
      <c r="D79" s="19"/>
      <c r="E79" s="231"/>
      <c r="F79" s="232"/>
      <c r="G79" s="222"/>
      <c r="H79" s="222"/>
      <c r="I79" s="17"/>
      <c r="J79" s="20"/>
      <c r="K79" s="20"/>
      <c r="L79" s="25"/>
      <c r="M79" s="240"/>
      <c r="N79" s="242"/>
      <c r="O79" s="28"/>
      <c r="P79" s="25"/>
      <c r="Q79" s="17"/>
    </row>
    <row r="80" spans="1:17" ht="12.75" customHeight="1" hidden="1">
      <c r="A80" s="238"/>
      <c r="B80" s="222"/>
      <c r="C80" s="18"/>
      <c r="D80" s="19"/>
      <c r="E80" s="231"/>
      <c r="F80" s="232"/>
      <c r="G80" s="222"/>
      <c r="H80" s="222"/>
      <c r="I80" s="17"/>
      <c r="J80" s="20"/>
      <c r="K80" s="20"/>
      <c r="L80" s="25"/>
      <c r="M80" s="240"/>
      <c r="N80" s="242"/>
      <c r="O80" s="28"/>
      <c r="P80" s="25"/>
      <c r="Q80" s="17"/>
    </row>
    <row r="81" spans="1:17" ht="14.25" customHeight="1" hidden="1">
      <c r="A81" s="238"/>
      <c r="B81" s="222"/>
      <c r="C81" s="18"/>
      <c r="D81" s="19"/>
      <c r="E81" s="231"/>
      <c r="F81" s="232"/>
      <c r="G81" s="222"/>
      <c r="H81" s="222"/>
      <c r="I81" s="17"/>
      <c r="J81" s="20"/>
      <c r="K81" s="20"/>
      <c r="L81" s="25"/>
      <c r="M81" s="240"/>
      <c r="N81" s="242"/>
      <c r="O81" s="28"/>
      <c r="P81" s="25"/>
      <c r="Q81" s="17"/>
    </row>
    <row r="82" spans="1:17" ht="12.75" customHeight="1" hidden="1">
      <c r="A82" s="238"/>
      <c r="B82" s="222"/>
      <c r="C82" s="18"/>
      <c r="D82" s="19"/>
      <c r="E82" s="231"/>
      <c r="F82" s="232"/>
      <c r="G82" s="222"/>
      <c r="H82" s="222"/>
      <c r="I82" s="17"/>
      <c r="J82" s="20"/>
      <c r="K82" s="20"/>
      <c r="L82" s="25"/>
      <c r="M82" s="240"/>
      <c r="N82" s="242"/>
      <c r="O82" s="28"/>
      <c r="P82" s="25"/>
      <c r="Q82" s="17"/>
    </row>
    <row r="83" spans="1:17" ht="12.75" customHeight="1" hidden="1">
      <c r="A83" s="239"/>
      <c r="B83" s="223"/>
      <c r="C83" s="16"/>
      <c r="D83" s="12"/>
      <c r="E83" s="233"/>
      <c r="F83" s="227"/>
      <c r="G83" s="223"/>
      <c r="H83" s="223"/>
      <c r="I83" s="11"/>
      <c r="J83" s="21"/>
      <c r="K83" s="21"/>
      <c r="L83" s="26"/>
      <c r="M83" s="240"/>
      <c r="N83" s="242"/>
      <c r="O83" s="28"/>
      <c r="P83" s="26"/>
      <c r="Q83" s="11"/>
    </row>
    <row r="84" spans="1:17" ht="10.5" customHeight="1">
      <c r="A84" s="237"/>
      <c r="B84" s="237"/>
      <c r="C84" s="245"/>
      <c r="D84" s="246"/>
      <c r="E84" s="245"/>
      <c r="F84" s="246"/>
      <c r="G84" s="245"/>
      <c r="H84" s="246"/>
      <c r="I84" s="237"/>
      <c r="J84" s="245"/>
      <c r="K84" s="246"/>
      <c r="L84" s="267"/>
      <c r="M84" s="235"/>
      <c r="N84" s="236"/>
      <c r="O84" s="24"/>
      <c r="P84" s="267"/>
      <c r="Q84" s="237"/>
    </row>
    <row r="85" spans="1:17" ht="7.5" customHeight="1">
      <c r="A85" s="238"/>
      <c r="B85" s="238"/>
      <c r="C85" s="231"/>
      <c r="D85" s="232"/>
      <c r="E85" s="231"/>
      <c r="F85" s="232"/>
      <c r="G85" s="231"/>
      <c r="H85" s="232"/>
      <c r="I85" s="238"/>
      <c r="J85" s="231"/>
      <c r="K85" s="232"/>
      <c r="L85" s="268"/>
      <c r="M85" s="240"/>
      <c r="N85" s="241"/>
      <c r="O85" s="25"/>
      <c r="P85" s="268"/>
      <c r="Q85" s="238"/>
    </row>
    <row r="86" spans="1:17" ht="10.5" customHeight="1" hidden="1">
      <c r="A86" s="238"/>
      <c r="B86" s="238"/>
      <c r="C86" s="231"/>
      <c r="D86" s="232"/>
      <c r="E86" s="231"/>
      <c r="F86" s="232"/>
      <c r="G86" s="231"/>
      <c r="H86" s="232"/>
      <c r="I86" s="238"/>
      <c r="J86" s="231"/>
      <c r="K86" s="232"/>
      <c r="L86" s="268"/>
      <c r="M86" s="240"/>
      <c r="N86" s="241"/>
      <c r="O86" s="25"/>
      <c r="P86" s="268"/>
      <c r="Q86" s="238"/>
    </row>
    <row r="87" spans="1:17" ht="10.5" customHeight="1" hidden="1">
      <c r="A87" s="238"/>
      <c r="B87" s="238"/>
      <c r="C87" s="231"/>
      <c r="D87" s="232"/>
      <c r="E87" s="231"/>
      <c r="F87" s="232"/>
      <c r="G87" s="231"/>
      <c r="H87" s="232"/>
      <c r="I87" s="238"/>
      <c r="J87" s="231"/>
      <c r="K87" s="232"/>
      <c r="L87" s="268"/>
      <c r="M87" s="240"/>
      <c r="N87" s="241"/>
      <c r="O87" s="25"/>
      <c r="P87" s="268"/>
      <c r="Q87" s="238"/>
    </row>
    <row r="88" spans="1:17" ht="11.25" customHeight="1" hidden="1">
      <c r="A88" s="238"/>
      <c r="B88" s="238"/>
      <c r="C88" s="231"/>
      <c r="D88" s="232"/>
      <c r="E88" s="231"/>
      <c r="F88" s="232"/>
      <c r="G88" s="231"/>
      <c r="H88" s="232"/>
      <c r="I88" s="238"/>
      <c r="J88" s="231"/>
      <c r="K88" s="232"/>
      <c r="L88" s="268"/>
      <c r="M88" s="240"/>
      <c r="N88" s="242"/>
      <c r="O88" s="25"/>
      <c r="P88" s="268"/>
      <c r="Q88" s="238"/>
    </row>
    <row r="89" spans="1:17" ht="8.25" customHeight="1" hidden="1">
      <c r="A89" s="238"/>
      <c r="B89" s="238"/>
      <c r="C89" s="231"/>
      <c r="D89" s="232"/>
      <c r="E89" s="231"/>
      <c r="F89" s="232"/>
      <c r="G89" s="231"/>
      <c r="H89" s="232"/>
      <c r="I89" s="238"/>
      <c r="J89" s="231"/>
      <c r="K89" s="232"/>
      <c r="L89" s="268"/>
      <c r="M89" s="240"/>
      <c r="N89" s="242"/>
      <c r="O89" s="25"/>
      <c r="P89" s="268"/>
      <c r="Q89" s="238"/>
    </row>
    <row r="90" spans="1:17" ht="7.5" customHeight="1" hidden="1">
      <c r="A90" s="238"/>
      <c r="B90" s="238"/>
      <c r="C90" s="231"/>
      <c r="D90" s="232"/>
      <c r="E90" s="231"/>
      <c r="F90" s="232"/>
      <c r="G90" s="231"/>
      <c r="H90" s="232"/>
      <c r="I90" s="238"/>
      <c r="J90" s="231"/>
      <c r="K90" s="232"/>
      <c r="L90" s="234"/>
      <c r="M90" s="243"/>
      <c r="N90" s="244"/>
      <c r="O90" s="26"/>
      <c r="P90" s="234"/>
      <c r="Q90" s="239"/>
    </row>
    <row r="91" spans="1:17" ht="9.75" customHeight="1" hidden="1">
      <c r="A91" s="239"/>
      <c r="B91" s="239"/>
      <c r="C91" s="233"/>
      <c r="D91" s="227"/>
      <c r="E91" s="233"/>
      <c r="F91" s="227"/>
      <c r="G91" s="233"/>
      <c r="H91" s="227"/>
      <c r="I91" s="239"/>
      <c r="J91" s="233"/>
      <c r="K91" s="227"/>
      <c r="L91" s="30"/>
      <c r="M91" s="261"/>
      <c r="N91" s="262"/>
      <c r="O91" s="31"/>
      <c r="P91" s="30"/>
      <c r="Q91" s="11"/>
    </row>
    <row r="92" spans="1:17" ht="16.5" thickBot="1">
      <c r="A92" s="4" t="s">
        <v>17</v>
      </c>
      <c r="B92" s="22"/>
      <c r="C92" s="263"/>
      <c r="D92" s="264"/>
      <c r="E92" s="263"/>
      <c r="F92" s="264"/>
      <c r="G92" s="265"/>
      <c r="H92" s="265"/>
      <c r="I92" s="4"/>
      <c r="J92" s="266"/>
      <c r="K92" s="266"/>
      <c r="L92" s="23">
        <f>L91</f>
        <v>0</v>
      </c>
      <c r="M92" s="263"/>
      <c r="N92" s="264"/>
      <c r="O92" s="29">
        <f>O91</f>
        <v>0</v>
      </c>
      <c r="P92" s="23">
        <f>L92-O92</f>
        <v>0</v>
      </c>
      <c r="Q92" s="3"/>
    </row>
    <row r="94" spans="1:17" ht="15.75">
      <c r="A94" s="256" t="s">
        <v>37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5" spans="1:17" ht="16.5" thickBot="1">
      <c r="A95" s="257" t="s">
        <v>38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</row>
    <row r="96" spans="1:17" ht="42.75" thickBot="1">
      <c r="A96" s="14" t="s">
        <v>0</v>
      </c>
      <c r="B96" s="258" t="s">
        <v>39</v>
      </c>
      <c r="C96" s="259"/>
      <c r="D96" s="258" t="s">
        <v>40</v>
      </c>
      <c r="E96" s="259"/>
      <c r="F96" s="10" t="s">
        <v>41</v>
      </c>
      <c r="G96" s="258" t="s">
        <v>42</v>
      </c>
      <c r="H96" s="259"/>
      <c r="I96" s="258" t="s">
        <v>43</v>
      </c>
      <c r="J96" s="259"/>
      <c r="K96" s="10" t="s">
        <v>44</v>
      </c>
      <c r="L96" s="258" t="s">
        <v>45</v>
      </c>
      <c r="M96" s="260"/>
      <c r="N96" s="259"/>
      <c r="O96" s="260" t="s">
        <v>46</v>
      </c>
      <c r="P96" s="259"/>
      <c r="Q96" s="6" t="s">
        <v>47</v>
      </c>
    </row>
    <row r="97" spans="1:17" ht="16.5" thickBot="1">
      <c r="A97" s="4"/>
      <c r="B97" s="253"/>
      <c r="C97" s="255"/>
      <c r="D97" s="253"/>
      <c r="E97" s="255"/>
      <c r="F97" s="5"/>
      <c r="G97" s="253"/>
      <c r="H97" s="255"/>
      <c r="I97" s="253"/>
      <c r="J97" s="255"/>
      <c r="K97" s="5"/>
      <c r="L97" s="253"/>
      <c r="M97" s="254"/>
      <c r="N97" s="255"/>
      <c r="O97" s="254"/>
      <c r="P97" s="255"/>
      <c r="Q97" s="5"/>
    </row>
    <row r="98" spans="1:17" ht="16.5" thickBot="1">
      <c r="A98" s="4" t="s">
        <v>17</v>
      </c>
      <c r="B98" s="253"/>
      <c r="C98" s="255"/>
      <c r="D98" s="253"/>
      <c r="E98" s="255"/>
      <c r="F98" s="5"/>
      <c r="G98" s="253"/>
      <c r="H98" s="255"/>
      <c r="I98" s="253"/>
      <c r="J98" s="255"/>
      <c r="K98" s="5"/>
      <c r="L98" s="253"/>
      <c r="M98" s="254"/>
      <c r="N98" s="255"/>
      <c r="O98" s="254"/>
      <c r="P98" s="255"/>
      <c r="Q98" s="5"/>
    </row>
    <row r="99" spans="1:16" ht="15.75">
      <c r="A99" s="8" t="s">
        <v>49</v>
      </c>
      <c r="O99" s="248">
        <f>P92+R71+R22+Q98</f>
        <v>5808490</v>
      </c>
      <c r="P99" s="248"/>
    </row>
    <row r="100" spans="1:16" ht="15.75">
      <c r="A100" s="8" t="s">
        <v>48</v>
      </c>
      <c r="O100" s="249">
        <f>O99</f>
        <v>5808490</v>
      </c>
      <c r="P100" s="250"/>
    </row>
    <row r="101" ht="15.75">
      <c r="A101" s="13"/>
    </row>
    <row r="102" spans="1:6" ht="15.75" hidden="1">
      <c r="A102" s="247"/>
      <c r="B102" s="247"/>
      <c r="C102" s="247"/>
      <c r="D102" s="247"/>
      <c r="E102" s="247"/>
      <c r="F102" s="247"/>
    </row>
    <row r="103" spans="1:17" ht="51" customHeight="1">
      <c r="A103" s="251" t="s">
        <v>66</v>
      </c>
      <c r="B103" s="251"/>
      <c r="C103" s="251"/>
      <c r="D103" s="251"/>
      <c r="E103" s="208"/>
      <c r="F103" s="208"/>
      <c r="G103" s="208"/>
      <c r="H103" s="208"/>
      <c r="I103" s="208"/>
      <c r="J103" s="208"/>
      <c r="K103" s="208"/>
      <c r="L103" s="208"/>
      <c r="M103" s="252" t="s">
        <v>67</v>
      </c>
      <c r="N103" s="252"/>
      <c r="O103" s="252"/>
      <c r="P103" s="208"/>
      <c r="Q103" s="208"/>
    </row>
    <row r="104" ht="15.75">
      <c r="A104" s="9"/>
    </row>
    <row r="105" spans="1:16" ht="15.75">
      <c r="A105" s="247" t="s">
        <v>68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</row>
    <row r="106" spans="1:3" ht="12.75">
      <c r="A106" t="s">
        <v>50</v>
      </c>
      <c r="B106">
        <v>-83365</v>
      </c>
      <c r="C106" t="s">
        <v>51</v>
      </c>
    </row>
    <row r="110" ht="12.75">
      <c r="K110" s="42"/>
    </row>
    <row r="111" ht="12.75">
      <c r="K111" s="42"/>
    </row>
    <row r="140" ht="12.75">
      <c r="K140" s="42"/>
    </row>
  </sheetData>
  <mergeCells count="218">
    <mergeCell ref="A105:P105"/>
    <mergeCell ref="O99:P99"/>
    <mergeCell ref="O100:P100"/>
    <mergeCell ref="A102:F102"/>
    <mergeCell ref="A103:D103"/>
    <mergeCell ref="M103:O103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A84:A91"/>
    <mergeCell ref="B84:B91"/>
    <mergeCell ref="C84:D91"/>
    <mergeCell ref="E84:F91"/>
    <mergeCell ref="M80:N80"/>
    <mergeCell ref="M81:N81"/>
    <mergeCell ref="M82:N82"/>
    <mergeCell ref="M83:N83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I76:I77"/>
    <mergeCell ref="J76:K77"/>
    <mergeCell ref="L76:L77"/>
    <mergeCell ref="M76:P76"/>
    <mergeCell ref="B76:B77"/>
    <mergeCell ref="C76:D77"/>
    <mergeCell ref="E76:F77"/>
    <mergeCell ref="G76:H77"/>
    <mergeCell ref="M71:N71"/>
    <mergeCell ref="M73:N73"/>
    <mergeCell ref="A74:Q74"/>
    <mergeCell ref="A75:Q75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22">
      <selection activeCell="O61" sqref="O61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6" t="s">
        <v>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3.5" customHeight="1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3.75" customHeight="1" thickBot="1">
      <c r="A3" s="435" t="s">
        <v>19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6.5" customHeight="1" hidden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8" customHeight="1" thickBot="1">
      <c r="A5" s="147" t="s">
        <v>0</v>
      </c>
      <c r="B5" s="218" t="s">
        <v>2</v>
      </c>
      <c r="C5" s="218" t="s">
        <v>3</v>
      </c>
      <c r="D5" s="218" t="s">
        <v>4</v>
      </c>
      <c r="E5" s="218" t="s">
        <v>5</v>
      </c>
      <c r="F5" s="218" t="s">
        <v>6</v>
      </c>
      <c r="G5" s="218" t="s">
        <v>7</v>
      </c>
      <c r="H5" s="218" t="s">
        <v>8</v>
      </c>
      <c r="I5" s="218" t="s">
        <v>9</v>
      </c>
      <c r="J5" s="218" t="s">
        <v>10</v>
      </c>
      <c r="K5" s="430" t="s">
        <v>11</v>
      </c>
      <c r="L5" s="431"/>
      <c r="M5" s="431"/>
      <c r="N5" s="431"/>
      <c r="O5" s="432"/>
      <c r="P5" s="430" t="s">
        <v>12</v>
      </c>
      <c r="Q5" s="431"/>
      <c r="R5" s="432"/>
    </row>
    <row r="6" spans="1:18" ht="54.75" customHeight="1" thickBo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8" t="s">
        <v>13</v>
      </c>
      <c r="L6" s="218" t="s">
        <v>14</v>
      </c>
      <c r="M6" s="394" t="s">
        <v>16</v>
      </c>
      <c r="N6" s="396"/>
      <c r="O6" s="218" t="s">
        <v>15</v>
      </c>
      <c r="P6" s="218" t="s">
        <v>14</v>
      </c>
      <c r="Q6" s="218" t="s">
        <v>16</v>
      </c>
      <c r="R6" s="218" t="s">
        <v>15</v>
      </c>
    </row>
    <row r="7" spans="1:18" ht="3.75" customHeight="1" hidden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433"/>
      <c r="N7" s="434"/>
      <c r="O7" s="211"/>
      <c r="P7" s="211"/>
      <c r="Q7" s="211"/>
      <c r="R7" s="211"/>
    </row>
    <row r="8" spans="1:18" ht="13.5" customHeight="1">
      <c r="A8" s="413"/>
      <c r="B8" s="416"/>
      <c r="C8" s="418"/>
      <c r="D8" s="421"/>
      <c r="E8" s="423"/>
      <c r="F8" s="425"/>
      <c r="G8" s="425"/>
      <c r="H8" s="426"/>
      <c r="I8" s="428"/>
      <c r="J8" s="404"/>
      <c r="K8" s="137"/>
      <c r="L8" s="138"/>
      <c r="M8" s="407"/>
      <c r="N8" s="408"/>
      <c r="O8" s="97"/>
      <c r="P8" s="150"/>
      <c r="Q8" s="162"/>
      <c r="R8" s="163"/>
    </row>
    <row r="9" spans="1:18" ht="13.5" customHeight="1" hidden="1">
      <c r="A9" s="413"/>
      <c r="B9" s="416"/>
      <c r="C9" s="419"/>
      <c r="D9" s="422"/>
      <c r="E9" s="424"/>
      <c r="F9" s="425"/>
      <c r="G9" s="425"/>
      <c r="H9" s="427"/>
      <c r="I9" s="429"/>
      <c r="J9" s="405"/>
      <c r="K9" s="137"/>
      <c r="L9" s="139"/>
      <c r="M9" s="409"/>
      <c r="N9" s="410"/>
      <c r="O9" s="96"/>
      <c r="P9" s="209"/>
      <c r="Q9" s="162"/>
      <c r="R9" s="161"/>
    </row>
    <row r="10" spans="1:18" ht="12.75" customHeight="1" hidden="1">
      <c r="A10" s="413"/>
      <c r="B10" s="417"/>
      <c r="C10" s="419"/>
      <c r="D10" s="422"/>
      <c r="E10" s="424"/>
      <c r="F10" s="425"/>
      <c r="G10" s="425"/>
      <c r="H10" s="427"/>
      <c r="I10" s="429"/>
      <c r="J10" s="405"/>
      <c r="K10" s="137"/>
      <c r="L10" s="140"/>
      <c r="M10" s="409"/>
      <c r="N10" s="410"/>
      <c r="O10" s="112"/>
      <c r="P10" s="113"/>
      <c r="Q10" s="97"/>
      <c r="R10" s="114"/>
    </row>
    <row r="11" spans="1:18" ht="12" customHeight="1" hidden="1">
      <c r="A11" s="414"/>
      <c r="B11" s="414"/>
      <c r="C11" s="420"/>
      <c r="D11" s="420"/>
      <c r="E11" s="420"/>
      <c r="F11" s="414"/>
      <c r="G11" s="414"/>
      <c r="H11" s="420"/>
      <c r="I11" s="420"/>
      <c r="J11" s="406"/>
      <c r="K11" s="137"/>
      <c r="L11" s="139"/>
      <c r="M11" s="411"/>
      <c r="N11" s="411"/>
      <c r="O11" s="115"/>
      <c r="P11" s="116"/>
      <c r="Q11" s="97"/>
      <c r="R11" s="117"/>
    </row>
    <row r="12" spans="1:18" ht="12.75" customHeight="1" hidden="1">
      <c r="A12" s="414"/>
      <c r="B12" s="414"/>
      <c r="C12" s="420"/>
      <c r="D12" s="420"/>
      <c r="E12" s="420"/>
      <c r="F12" s="414"/>
      <c r="G12" s="414"/>
      <c r="H12" s="420"/>
      <c r="I12" s="420"/>
      <c r="J12" s="406"/>
      <c r="K12" s="137"/>
      <c r="L12" s="141"/>
      <c r="M12" s="412"/>
      <c r="N12" s="412"/>
      <c r="O12" s="118"/>
      <c r="P12" s="111"/>
      <c r="Q12" s="97"/>
      <c r="R12" s="119"/>
    </row>
    <row r="13" spans="1:18" ht="10.5" customHeight="1" hidden="1">
      <c r="A13" s="414"/>
      <c r="B13" s="414"/>
      <c r="C13" s="420"/>
      <c r="D13" s="420"/>
      <c r="E13" s="420"/>
      <c r="F13" s="414"/>
      <c r="G13" s="414"/>
      <c r="H13" s="420"/>
      <c r="I13" s="420"/>
      <c r="J13" s="406"/>
      <c r="K13" s="137"/>
      <c r="L13" s="142"/>
      <c r="M13" s="411"/>
      <c r="N13" s="411"/>
      <c r="O13" s="115"/>
      <c r="P13" s="115"/>
      <c r="Q13" s="97"/>
      <c r="R13" s="126"/>
    </row>
    <row r="14" spans="1:18" ht="10.5" customHeight="1" hidden="1">
      <c r="A14" s="414"/>
      <c r="B14" s="414"/>
      <c r="C14" s="420"/>
      <c r="D14" s="420"/>
      <c r="E14" s="420"/>
      <c r="F14" s="414"/>
      <c r="G14" s="414"/>
      <c r="H14" s="420"/>
      <c r="I14" s="420"/>
      <c r="J14" s="406"/>
      <c r="K14" s="137"/>
      <c r="L14" s="142"/>
      <c r="M14" s="409"/>
      <c r="N14" s="410"/>
      <c r="O14" s="115"/>
      <c r="P14" s="115"/>
      <c r="Q14" s="97"/>
      <c r="R14" s="126"/>
    </row>
    <row r="15" spans="1:18" ht="12" customHeight="1" hidden="1">
      <c r="A15" s="414"/>
      <c r="B15" s="414"/>
      <c r="C15" s="420"/>
      <c r="D15" s="420"/>
      <c r="E15" s="420"/>
      <c r="F15" s="414"/>
      <c r="G15" s="414"/>
      <c r="H15" s="420"/>
      <c r="I15" s="420"/>
      <c r="J15" s="406"/>
      <c r="K15" s="137"/>
      <c r="L15" s="142"/>
      <c r="M15" s="411"/>
      <c r="N15" s="411"/>
      <c r="O15" s="115"/>
      <c r="P15" s="127"/>
      <c r="Q15" s="97"/>
      <c r="R15" s="126"/>
    </row>
    <row r="16" spans="1:18" ht="12" customHeight="1" hidden="1">
      <c r="A16" s="415"/>
      <c r="B16" s="415"/>
      <c r="C16" s="420"/>
      <c r="D16" s="420"/>
      <c r="E16" s="420"/>
      <c r="F16" s="414"/>
      <c r="G16" s="414"/>
      <c r="H16" s="420"/>
      <c r="I16" s="420"/>
      <c r="J16" s="406"/>
      <c r="K16" s="137"/>
      <c r="L16" s="143"/>
      <c r="M16" s="409"/>
      <c r="N16" s="410"/>
      <c r="O16" s="112"/>
      <c r="P16" s="128"/>
      <c r="Q16" s="97"/>
      <c r="R16" s="129"/>
    </row>
    <row r="17" spans="1:18" ht="11.25" customHeight="1" hidden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1"/>
      <c r="N17" s="402"/>
      <c r="O17" s="112"/>
      <c r="P17" s="128"/>
      <c r="Q17" s="97"/>
      <c r="R17" s="129"/>
    </row>
    <row r="18" spans="1:18" ht="9.75" customHeight="1" hidden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8"/>
      <c r="N18" s="399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8"/>
      <c r="N19" s="399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8"/>
      <c r="N20" s="403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8"/>
      <c r="N21" s="399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400">
        <f>SUM(M8:N21)</f>
        <v>0</v>
      </c>
      <c r="N22" s="400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6" t="s">
        <v>20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ht="16.5" thickBot="1">
      <c r="A26" s="257" t="s">
        <v>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18" ht="15.75" customHeight="1">
      <c r="A27" s="147" t="s">
        <v>0</v>
      </c>
      <c r="B27" s="218" t="s">
        <v>22</v>
      </c>
      <c r="C27" s="218" t="s">
        <v>23</v>
      </c>
      <c r="D27" s="218" t="s">
        <v>4</v>
      </c>
      <c r="E27" s="218" t="s">
        <v>5</v>
      </c>
      <c r="F27" s="218" t="s">
        <v>24</v>
      </c>
      <c r="G27" s="218" t="s">
        <v>25</v>
      </c>
      <c r="H27" s="218" t="s">
        <v>8</v>
      </c>
      <c r="I27" s="218" t="s">
        <v>9</v>
      </c>
      <c r="J27" s="218" t="s">
        <v>10</v>
      </c>
      <c r="K27" s="394" t="s">
        <v>11</v>
      </c>
      <c r="L27" s="395"/>
      <c r="M27" s="395"/>
      <c r="N27" s="395"/>
      <c r="O27" s="396"/>
      <c r="P27" s="394" t="s">
        <v>12</v>
      </c>
      <c r="Q27" s="395"/>
      <c r="R27" s="396"/>
    </row>
    <row r="28" spans="1:18" ht="53.25" thickBot="1">
      <c r="A28" s="148" t="s">
        <v>1</v>
      </c>
      <c r="B28" s="211"/>
      <c r="C28" s="211"/>
      <c r="D28" s="211"/>
      <c r="E28" s="211"/>
      <c r="F28" s="211"/>
      <c r="G28" s="211"/>
      <c r="H28" s="211"/>
      <c r="I28" s="219"/>
      <c r="J28" s="393"/>
      <c r="K28" s="81" t="s">
        <v>13</v>
      </c>
      <c r="L28" s="81" t="s">
        <v>14</v>
      </c>
      <c r="M28" s="397" t="s">
        <v>16</v>
      </c>
      <c r="N28" s="397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2"/>
      <c r="B29" s="385"/>
      <c r="C29" s="386"/>
      <c r="D29" s="389"/>
      <c r="E29" s="370"/>
      <c r="F29" s="374"/>
      <c r="G29" s="374"/>
      <c r="H29" s="379"/>
      <c r="I29" s="350"/>
      <c r="J29" s="354"/>
      <c r="K29" s="151"/>
      <c r="L29" s="152"/>
      <c r="M29" s="358"/>
      <c r="N29" s="359"/>
      <c r="O29" s="153"/>
      <c r="P29" s="154"/>
      <c r="Q29" s="155"/>
      <c r="R29" s="156"/>
      <c r="S29" s="43"/>
    </row>
    <row r="30" spans="1:19" ht="12" customHeight="1" hidden="1">
      <c r="A30" s="382"/>
      <c r="B30" s="385"/>
      <c r="C30" s="387"/>
      <c r="D30" s="390"/>
      <c r="E30" s="371"/>
      <c r="F30" s="375"/>
      <c r="G30" s="375"/>
      <c r="H30" s="380"/>
      <c r="I30" s="351"/>
      <c r="J30" s="355"/>
      <c r="K30" s="98"/>
      <c r="L30" s="47"/>
      <c r="M30" s="360"/>
      <c r="N30" s="361"/>
      <c r="O30" s="46"/>
      <c r="P30" s="46"/>
      <c r="Q30" s="73"/>
      <c r="R30" s="74"/>
      <c r="S30" s="43"/>
    </row>
    <row r="31" spans="1:19" ht="11.25" customHeight="1" hidden="1">
      <c r="A31" s="383"/>
      <c r="B31" s="385"/>
      <c r="C31" s="388"/>
      <c r="D31" s="391"/>
      <c r="E31" s="372"/>
      <c r="F31" s="376"/>
      <c r="G31" s="376"/>
      <c r="H31" s="381"/>
      <c r="I31" s="352"/>
      <c r="J31" s="356"/>
      <c r="K31" s="66"/>
      <c r="L31" s="67"/>
      <c r="M31" s="362"/>
      <c r="N31" s="363"/>
      <c r="O31" s="36"/>
      <c r="P31" s="35"/>
      <c r="Q31" s="37"/>
      <c r="R31" s="38"/>
      <c r="S31" s="42"/>
    </row>
    <row r="32" spans="1:26" ht="11.25" customHeight="1" hidden="1">
      <c r="A32" s="383"/>
      <c r="B32" s="385"/>
      <c r="C32" s="388"/>
      <c r="D32" s="391"/>
      <c r="E32" s="372"/>
      <c r="F32" s="376"/>
      <c r="G32" s="376"/>
      <c r="H32" s="381"/>
      <c r="I32" s="352"/>
      <c r="J32" s="356"/>
      <c r="K32" s="39"/>
      <c r="L32" s="35"/>
      <c r="M32" s="364"/>
      <c r="N32" s="365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3"/>
      <c r="B33" s="385"/>
      <c r="C33" s="388"/>
      <c r="D33" s="391"/>
      <c r="E33" s="372"/>
      <c r="F33" s="376"/>
      <c r="G33" s="376"/>
      <c r="H33" s="381"/>
      <c r="I33" s="352"/>
      <c r="J33" s="356"/>
      <c r="K33" s="70"/>
      <c r="L33" s="71"/>
      <c r="M33" s="366"/>
      <c r="N33" s="367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3"/>
      <c r="B34" s="385"/>
      <c r="C34" s="388"/>
      <c r="D34" s="391"/>
      <c r="E34" s="372"/>
      <c r="F34" s="376"/>
      <c r="G34" s="376"/>
      <c r="H34" s="381"/>
      <c r="I34" s="352"/>
      <c r="J34" s="356"/>
      <c r="K34" s="39"/>
      <c r="L34" s="35"/>
      <c r="M34" s="368"/>
      <c r="N34" s="340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3"/>
      <c r="B35" s="385"/>
      <c r="C35" s="388"/>
      <c r="D35" s="391"/>
      <c r="E35" s="372"/>
      <c r="F35" s="376"/>
      <c r="G35" s="376"/>
      <c r="H35" s="381"/>
      <c r="I35" s="352"/>
      <c r="J35" s="356"/>
      <c r="K35" s="77"/>
      <c r="L35" s="78"/>
      <c r="M35" s="364"/>
      <c r="N35" s="369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4"/>
      <c r="B36" s="385"/>
      <c r="C36" s="388"/>
      <c r="D36" s="392"/>
      <c r="E36" s="373"/>
      <c r="F36" s="377"/>
      <c r="G36" s="378"/>
      <c r="H36" s="373"/>
      <c r="I36" s="353"/>
      <c r="J36" s="357"/>
      <c r="K36" s="104"/>
      <c r="L36" s="105"/>
      <c r="M36" s="280"/>
      <c r="N36" s="280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9"/>
      <c r="N37" s="339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40"/>
      <c r="B38" s="342"/>
      <c r="C38" s="342"/>
      <c r="D38" s="344"/>
      <c r="E38" s="292"/>
      <c r="F38" s="285"/>
      <c r="G38" s="285"/>
      <c r="H38" s="347"/>
      <c r="I38" s="348"/>
      <c r="J38" s="273"/>
      <c r="K38" s="100"/>
      <c r="L38" s="99"/>
      <c r="M38" s="271"/>
      <c r="N38" s="281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1"/>
      <c r="B39" s="343"/>
      <c r="C39" s="343"/>
      <c r="D39" s="345"/>
      <c r="E39" s="346"/>
      <c r="F39" s="346"/>
      <c r="G39" s="346"/>
      <c r="H39" s="346"/>
      <c r="I39" s="349"/>
      <c r="J39" s="336"/>
      <c r="K39" s="58"/>
      <c r="L39" s="86"/>
      <c r="M39" s="280"/>
      <c r="N39" s="280"/>
      <c r="O39" s="40"/>
      <c r="P39" s="40"/>
      <c r="Q39" s="89"/>
      <c r="R39" s="51"/>
    </row>
    <row r="40" spans="1:18" ht="9.75" customHeight="1" hidden="1">
      <c r="A40" s="341"/>
      <c r="B40" s="343"/>
      <c r="C40" s="343"/>
      <c r="D40" s="345"/>
      <c r="E40" s="346"/>
      <c r="F40" s="346"/>
      <c r="G40" s="346"/>
      <c r="H40" s="346"/>
      <c r="I40" s="349"/>
      <c r="J40" s="336"/>
      <c r="K40" s="58"/>
      <c r="L40" s="86"/>
      <c r="M40" s="280"/>
      <c r="N40" s="280"/>
      <c r="O40" s="40"/>
      <c r="P40" s="40"/>
      <c r="Q40" s="89"/>
      <c r="R40" s="51"/>
    </row>
    <row r="41" spans="1:18" ht="11.25" customHeight="1" hidden="1">
      <c r="A41" s="341"/>
      <c r="B41" s="343"/>
      <c r="C41" s="343"/>
      <c r="D41" s="345"/>
      <c r="E41" s="346"/>
      <c r="F41" s="346"/>
      <c r="G41" s="346"/>
      <c r="H41" s="346"/>
      <c r="I41" s="349"/>
      <c r="J41" s="336"/>
      <c r="K41" s="58"/>
      <c r="L41" s="86"/>
      <c r="M41" s="277"/>
      <c r="N41" s="278"/>
      <c r="O41" s="40"/>
      <c r="P41" s="106"/>
      <c r="Q41" s="89"/>
      <c r="R41" s="51"/>
    </row>
    <row r="42" spans="1:18" ht="11.25" customHeight="1" hidden="1">
      <c r="A42" s="341"/>
      <c r="B42" s="343"/>
      <c r="C42" s="343"/>
      <c r="D42" s="345"/>
      <c r="E42" s="346"/>
      <c r="F42" s="346"/>
      <c r="G42" s="346"/>
      <c r="H42" s="346"/>
      <c r="I42" s="349"/>
      <c r="J42" s="336"/>
      <c r="K42" s="58"/>
      <c r="L42" s="86"/>
      <c r="M42" s="337"/>
      <c r="N42" s="338"/>
      <c r="O42" s="40"/>
      <c r="P42" s="88"/>
      <c r="Q42" s="89"/>
      <c r="R42" s="51"/>
    </row>
    <row r="43" spans="1:18" ht="11.25" customHeight="1" hidden="1">
      <c r="A43" s="341"/>
      <c r="B43" s="343"/>
      <c r="C43" s="343"/>
      <c r="D43" s="345"/>
      <c r="E43" s="346"/>
      <c r="F43" s="346"/>
      <c r="G43" s="346"/>
      <c r="H43" s="346"/>
      <c r="I43" s="349"/>
      <c r="J43" s="336"/>
      <c r="K43" s="58"/>
      <c r="L43" s="86"/>
      <c r="M43" s="337"/>
      <c r="N43" s="338"/>
      <c r="O43" s="40"/>
      <c r="P43" s="88"/>
      <c r="Q43" s="89"/>
      <c r="R43" s="51"/>
    </row>
    <row r="44" spans="1:18" ht="10.5" customHeight="1" hidden="1">
      <c r="A44" s="341"/>
      <c r="B44" s="343"/>
      <c r="C44" s="343"/>
      <c r="D44" s="345"/>
      <c r="E44" s="346"/>
      <c r="F44" s="346"/>
      <c r="G44" s="346"/>
      <c r="H44" s="346"/>
      <c r="I44" s="349"/>
      <c r="J44" s="336"/>
      <c r="K44" s="58"/>
      <c r="L44" s="86"/>
      <c r="M44" s="337"/>
      <c r="N44" s="338"/>
      <c r="O44" s="40"/>
      <c r="P44" s="107"/>
      <c r="Q44" s="69"/>
      <c r="R44" s="51"/>
    </row>
    <row r="45" spans="1:19" ht="12" customHeight="1" hidden="1">
      <c r="A45" s="341"/>
      <c r="B45" s="343"/>
      <c r="C45" s="343"/>
      <c r="D45" s="343"/>
      <c r="E45" s="346"/>
      <c r="F45" s="346"/>
      <c r="G45" s="346"/>
      <c r="H45" s="346"/>
      <c r="I45" s="349"/>
      <c r="J45" s="336"/>
      <c r="K45" s="87"/>
      <c r="L45" s="88"/>
      <c r="M45" s="280"/>
      <c r="N45" s="280"/>
      <c r="O45" s="34"/>
      <c r="P45" s="88"/>
      <c r="Q45" s="90"/>
      <c r="R45" s="75"/>
      <c r="S45" s="42"/>
    </row>
    <row r="46" spans="1:19" ht="13.5" customHeight="1" hidden="1">
      <c r="A46" s="341"/>
      <c r="B46" s="343"/>
      <c r="C46" s="343"/>
      <c r="D46" s="343"/>
      <c r="E46" s="346"/>
      <c r="F46" s="346"/>
      <c r="G46" s="346"/>
      <c r="H46" s="346"/>
      <c r="I46" s="349"/>
      <c r="J46" s="336"/>
      <c r="K46" s="87"/>
      <c r="L46" s="88"/>
      <c r="M46" s="280"/>
      <c r="N46" s="280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7"/>
      <c r="N47" s="327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8">
        <v>1</v>
      </c>
      <c r="B49" s="330" t="s">
        <v>64</v>
      </c>
      <c r="C49" s="317" t="s">
        <v>61</v>
      </c>
      <c r="D49" s="331" t="s">
        <v>52</v>
      </c>
      <c r="E49" s="438" t="s">
        <v>65</v>
      </c>
      <c r="F49" s="334">
        <v>9908490</v>
      </c>
      <c r="G49" s="317">
        <v>8.44515</v>
      </c>
      <c r="H49" s="316">
        <v>43539</v>
      </c>
      <c r="I49" s="335"/>
      <c r="J49" s="316">
        <v>43539</v>
      </c>
      <c r="K49" s="164">
        <v>577500.66</v>
      </c>
      <c r="L49" s="165" t="s">
        <v>71</v>
      </c>
      <c r="M49" s="318">
        <v>577500.66</v>
      </c>
      <c r="N49" s="319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8"/>
      <c r="B50" s="330"/>
      <c r="C50" s="317"/>
      <c r="D50" s="331"/>
      <c r="E50" s="439"/>
      <c r="F50" s="334"/>
      <c r="G50" s="317"/>
      <c r="H50" s="316"/>
      <c r="I50" s="335"/>
      <c r="J50" s="316"/>
      <c r="K50" s="170">
        <v>48834.53</v>
      </c>
      <c r="L50" s="171">
        <v>43480</v>
      </c>
      <c r="M50" s="320">
        <v>48834.53</v>
      </c>
      <c r="N50" s="321"/>
      <c r="O50" s="166"/>
      <c r="P50" s="167">
        <v>43480</v>
      </c>
      <c r="Q50" s="168">
        <v>500000</v>
      </c>
      <c r="R50" s="169"/>
    </row>
    <row r="51" spans="1:18" ht="12" customHeight="1">
      <c r="A51" s="328"/>
      <c r="B51" s="330"/>
      <c r="C51" s="317"/>
      <c r="D51" s="331"/>
      <c r="E51" s="439"/>
      <c r="F51" s="334"/>
      <c r="G51" s="317"/>
      <c r="H51" s="316"/>
      <c r="I51" s="335"/>
      <c r="J51" s="316"/>
      <c r="K51" s="170">
        <v>45248.23</v>
      </c>
      <c r="L51" s="171">
        <v>43511</v>
      </c>
      <c r="M51" s="320">
        <v>45248.23</v>
      </c>
      <c r="N51" s="321"/>
      <c r="O51" s="166"/>
      <c r="P51" s="167">
        <v>43511</v>
      </c>
      <c r="Q51" s="204">
        <v>500000</v>
      </c>
      <c r="R51" s="169"/>
    </row>
    <row r="52" spans="1:18" ht="11.25" customHeight="1">
      <c r="A52" s="328"/>
      <c r="B52" s="317"/>
      <c r="C52" s="317"/>
      <c r="D52" s="331"/>
      <c r="E52" s="439"/>
      <c r="F52" s="334"/>
      <c r="G52" s="317"/>
      <c r="H52" s="317"/>
      <c r="I52" s="335"/>
      <c r="J52" s="317"/>
      <c r="K52" s="170">
        <v>33598.34</v>
      </c>
      <c r="L52" s="171">
        <v>43536</v>
      </c>
      <c r="M52" s="320">
        <v>33598.34</v>
      </c>
      <c r="N52" s="321"/>
      <c r="O52" s="166"/>
      <c r="P52" s="172">
        <v>43536</v>
      </c>
      <c r="Q52" s="204">
        <v>5808490</v>
      </c>
      <c r="R52" s="169"/>
    </row>
    <row r="53" spans="1:18" ht="11.25" customHeight="1">
      <c r="A53" s="328"/>
      <c r="B53" s="317"/>
      <c r="C53" s="317"/>
      <c r="D53" s="331"/>
      <c r="E53" s="439"/>
      <c r="F53" s="334"/>
      <c r="G53" s="317"/>
      <c r="H53" s="317"/>
      <c r="I53" s="335"/>
      <c r="J53" s="317"/>
      <c r="K53" s="170"/>
      <c r="L53" s="171"/>
      <c r="M53" s="320"/>
      <c r="N53" s="321"/>
      <c r="O53" s="166"/>
      <c r="P53" s="172"/>
      <c r="Q53" s="204"/>
      <c r="R53" s="169"/>
    </row>
    <row r="54" spans="1:18" ht="11.25" customHeight="1">
      <c r="A54" s="328"/>
      <c r="B54" s="317"/>
      <c r="C54" s="317"/>
      <c r="D54" s="331"/>
      <c r="E54" s="305"/>
      <c r="F54" s="334"/>
      <c r="G54" s="317"/>
      <c r="H54" s="317"/>
      <c r="I54" s="335"/>
      <c r="J54" s="317"/>
      <c r="K54" s="164"/>
      <c r="L54" s="173"/>
      <c r="M54" s="324"/>
      <c r="N54" s="325"/>
      <c r="O54" s="166"/>
      <c r="P54" s="172"/>
      <c r="Q54" s="168"/>
      <c r="R54" s="169"/>
    </row>
    <row r="55" spans="1:19" ht="12" customHeight="1">
      <c r="A55" s="328"/>
      <c r="B55" s="317"/>
      <c r="C55" s="317"/>
      <c r="D55" s="331"/>
      <c r="E55" s="305"/>
      <c r="F55" s="334"/>
      <c r="G55" s="317"/>
      <c r="H55" s="317"/>
      <c r="I55" s="335"/>
      <c r="J55" s="317"/>
      <c r="K55" s="174"/>
      <c r="L55" s="175"/>
      <c r="M55" s="320"/>
      <c r="N55" s="321"/>
      <c r="O55" s="176"/>
      <c r="P55" s="172"/>
      <c r="Q55" s="205"/>
      <c r="R55" s="177"/>
      <c r="S55" s="42"/>
    </row>
    <row r="56" spans="1:19" ht="13.5" customHeight="1" hidden="1">
      <c r="A56" s="329"/>
      <c r="B56" s="317"/>
      <c r="C56" s="317"/>
      <c r="D56" s="331"/>
      <c r="E56" s="306"/>
      <c r="F56" s="334"/>
      <c r="G56" s="317"/>
      <c r="H56" s="317"/>
      <c r="I56" s="335"/>
      <c r="J56" s="317"/>
      <c r="K56" s="178"/>
      <c r="L56" s="179"/>
      <c r="M56" s="320"/>
      <c r="N56" s="321"/>
      <c r="O56" s="180"/>
      <c r="P56" s="181"/>
      <c r="Q56" s="206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705181.76</v>
      </c>
      <c r="L57" s="175"/>
      <c r="M57" s="298">
        <f>SUM(M49:M56)</f>
        <v>705181.76</v>
      </c>
      <c r="N57" s="299"/>
      <c r="O57" s="176"/>
      <c r="P57" s="172"/>
      <c r="Q57" s="204">
        <f>SUM(Q49:Q56)</f>
        <v>9908490</v>
      </c>
      <c r="R57" s="182">
        <f>F57-Q57</f>
        <v>0</v>
      </c>
      <c r="S57" s="42"/>
    </row>
    <row r="58" spans="1:19" ht="14.25" customHeight="1">
      <c r="A58" s="304">
        <v>2</v>
      </c>
      <c r="B58" s="304" t="s">
        <v>74</v>
      </c>
      <c r="C58" s="304" t="s">
        <v>75</v>
      </c>
      <c r="D58" s="307" t="s">
        <v>76</v>
      </c>
      <c r="E58" s="304" t="s">
        <v>77</v>
      </c>
      <c r="F58" s="313">
        <v>9608490</v>
      </c>
      <c r="G58" s="304">
        <v>8.4879445</v>
      </c>
      <c r="H58" s="300">
        <v>43906</v>
      </c>
      <c r="I58" s="304"/>
      <c r="J58" s="300">
        <v>43906</v>
      </c>
      <c r="K58" s="213">
        <v>5402.97</v>
      </c>
      <c r="L58" s="175">
        <v>43539</v>
      </c>
      <c r="M58" s="303">
        <v>5402.97</v>
      </c>
      <c r="N58" s="303"/>
      <c r="O58" s="176"/>
      <c r="P58" s="172"/>
      <c r="Q58" s="204"/>
      <c r="R58" s="182"/>
      <c r="S58" s="42"/>
    </row>
    <row r="59" spans="1:19" ht="15" customHeight="1">
      <c r="A59" s="305"/>
      <c r="B59" s="305"/>
      <c r="C59" s="305"/>
      <c r="D59" s="308"/>
      <c r="E59" s="305"/>
      <c r="F59" s="314"/>
      <c r="G59" s="305"/>
      <c r="H59" s="301"/>
      <c r="I59" s="305"/>
      <c r="J59" s="301"/>
      <c r="K59" s="213">
        <v>41873.05</v>
      </c>
      <c r="L59" s="175">
        <v>43570</v>
      </c>
      <c r="M59" s="298">
        <v>41873.05</v>
      </c>
      <c r="N59" s="299"/>
      <c r="O59" s="176"/>
      <c r="P59" s="172"/>
      <c r="Q59" s="204"/>
      <c r="R59" s="182"/>
      <c r="S59" s="42"/>
    </row>
    <row r="60" spans="1:19" ht="15" customHeight="1">
      <c r="A60" s="305"/>
      <c r="B60" s="305"/>
      <c r="C60" s="305"/>
      <c r="D60" s="308"/>
      <c r="E60" s="305"/>
      <c r="F60" s="314"/>
      <c r="G60" s="305"/>
      <c r="H60" s="301"/>
      <c r="I60" s="305"/>
      <c r="J60" s="301"/>
      <c r="K60" s="213">
        <v>40522.3</v>
      </c>
      <c r="L60" s="175">
        <v>43600</v>
      </c>
      <c r="M60" s="298">
        <v>40522.3</v>
      </c>
      <c r="N60" s="299"/>
      <c r="O60" s="176"/>
      <c r="P60" s="172"/>
      <c r="Q60" s="204"/>
      <c r="R60" s="182"/>
      <c r="S60" s="42"/>
    </row>
    <row r="61" spans="1:19" ht="12" customHeight="1">
      <c r="A61" s="305"/>
      <c r="B61" s="305"/>
      <c r="C61" s="305"/>
      <c r="D61" s="308"/>
      <c r="E61" s="305"/>
      <c r="F61" s="314"/>
      <c r="G61" s="305"/>
      <c r="H61" s="301"/>
      <c r="I61" s="305"/>
      <c r="J61" s="301"/>
      <c r="K61" s="213">
        <v>41873.05</v>
      </c>
      <c r="L61" s="175">
        <v>43633</v>
      </c>
      <c r="M61" s="298">
        <v>41873.05</v>
      </c>
      <c r="N61" s="299"/>
      <c r="O61" s="176"/>
      <c r="P61" s="172"/>
      <c r="Q61" s="204"/>
      <c r="R61" s="182"/>
      <c r="S61" s="42"/>
    </row>
    <row r="62" spans="1:19" ht="13.5" customHeight="1">
      <c r="A62" s="305"/>
      <c r="B62" s="305"/>
      <c r="C62" s="305"/>
      <c r="D62" s="308"/>
      <c r="E62" s="305"/>
      <c r="F62" s="314"/>
      <c r="G62" s="305"/>
      <c r="H62" s="301"/>
      <c r="I62" s="305"/>
      <c r="J62" s="301"/>
      <c r="K62" s="213"/>
      <c r="L62" s="175"/>
      <c r="M62" s="298"/>
      <c r="N62" s="299"/>
      <c r="O62" s="176"/>
      <c r="P62" s="172"/>
      <c r="Q62" s="204"/>
      <c r="R62" s="182"/>
      <c r="S62" s="42"/>
    </row>
    <row r="63" spans="1:19" ht="15.75" customHeight="1">
      <c r="A63" s="305"/>
      <c r="B63" s="305"/>
      <c r="C63" s="305"/>
      <c r="D63" s="308"/>
      <c r="E63" s="305"/>
      <c r="F63" s="314"/>
      <c r="G63" s="305"/>
      <c r="H63" s="301"/>
      <c r="I63" s="305"/>
      <c r="J63" s="301"/>
      <c r="K63" s="213"/>
      <c r="L63" s="175"/>
      <c r="M63" s="298"/>
      <c r="N63" s="299"/>
      <c r="O63" s="176"/>
      <c r="P63" s="172"/>
      <c r="Q63" s="204"/>
      <c r="R63" s="182"/>
      <c r="S63" s="42"/>
    </row>
    <row r="64" spans="1:19" ht="15.75" customHeight="1">
      <c r="A64" s="305"/>
      <c r="B64" s="305"/>
      <c r="C64" s="305"/>
      <c r="D64" s="308"/>
      <c r="E64" s="305"/>
      <c r="F64" s="314"/>
      <c r="G64" s="305"/>
      <c r="H64" s="301"/>
      <c r="I64" s="305"/>
      <c r="J64" s="301"/>
      <c r="K64" s="213"/>
      <c r="L64" s="175"/>
      <c r="M64" s="298"/>
      <c r="N64" s="299"/>
      <c r="O64" s="176"/>
      <c r="P64" s="172"/>
      <c r="Q64" s="204"/>
      <c r="R64" s="182"/>
      <c r="S64" s="42"/>
    </row>
    <row r="65" spans="1:19" ht="13.5" customHeight="1" hidden="1">
      <c r="A65" s="305"/>
      <c r="B65" s="305"/>
      <c r="C65" s="305"/>
      <c r="D65" s="308"/>
      <c r="E65" s="305"/>
      <c r="F65" s="314"/>
      <c r="G65" s="305"/>
      <c r="H65" s="301"/>
      <c r="I65" s="305"/>
      <c r="J65" s="301"/>
      <c r="K65" s="174"/>
      <c r="L65" s="175"/>
      <c r="M65" s="298"/>
      <c r="N65" s="299"/>
      <c r="O65" s="176"/>
      <c r="P65" s="172"/>
      <c r="Q65" s="204"/>
      <c r="R65" s="182"/>
      <c r="S65" s="42"/>
    </row>
    <row r="66" spans="1:19" ht="12.75" customHeight="1" hidden="1">
      <c r="A66" s="305"/>
      <c r="B66" s="305"/>
      <c r="C66" s="305"/>
      <c r="D66" s="308"/>
      <c r="E66" s="305"/>
      <c r="F66" s="314"/>
      <c r="G66" s="305"/>
      <c r="H66" s="301"/>
      <c r="I66" s="305"/>
      <c r="J66" s="301"/>
      <c r="K66" s="174"/>
      <c r="L66" s="175"/>
      <c r="M66" s="298"/>
      <c r="N66" s="299"/>
      <c r="O66" s="176"/>
      <c r="P66" s="172"/>
      <c r="Q66" s="204"/>
      <c r="R66" s="182"/>
      <c r="S66" s="42"/>
    </row>
    <row r="67" spans="1:19" ht="14.25" customHeight="1" hidden="1">
      <c r="A67" s="305"/>
      <c r="B67" s="305"/>
      <c r="C67" s="305"/>
      <c r="D67" s="308"/>
      <c r="E67" s="305"/>
      <c r="F67" s="314"/>
      <c r="G67" s="305"/>
      <c r="H67" s="301"/>
      <c r="I67" s="305"/>
      <c r="J67" s="301"/>
      <c r="K67" s="174"/>
      <c r="L67" s="175"/>
      <c r="M67" s="298"/>
      <c r="N67" s="299"/>
      <c r="O67" s="176"/>
      <c r="P67" s="172"/>
      <c r="Q67" s="204"/>
      <c r="R67" s="182"/>
      <c r="S67" s="42"/>
    </row>
    <row r="68" spans="1:19" ht="15" customHeight="1" hidden="1">
      <c r="A68" s="305"/>
      <c r="B68" s="305"/>
      <c r="C68" s="305"/>
      <c r="D68" s="308"/>
      <c r="E68" s="305"/>
      <c r="F68" s="314"/>
      <c r="G68" s="305"/>
      <c r="H68" s="301"/>
      <c r="I68" s="305"/>
      <c r="J68" s="301"/>
      <c r="K68" s="174"/>
      <c r="L68" s="175"/>
      <c r="M68" s="298"/>
      <c r="N68" s="299"/>
      <c r="O68" s="176"/>
      <c r="P68" s="172"/>
      <c r="Q68" s="204"/>
      <c r="R68" s="182"/>
      <c r="S68" s="42"/>
    </row>
    <row r="69" spans="1:19" ht="15.75" customHeight="1" hidden="1">
      <c r="A69" s="306"/>
      <c r="B69" s="306"/>
      <c r="C69" s="306"/>
      <c r="D69" s="309"/>
      <c r="E69" s="306"/>
      <c r="F69" s="315"/>
      <c r="G69" s="306"/>
      <c r="H69" s="302"/>
      <c r="I69" s="306"/>
      <c r="J69" s="302"/>
      <c r="K69" s="174"/>
      <c r="L69" s="175"/>
      <c r="M69" s="298"/>
      <c r="N69" s="299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9608490</v>
      </c>
      <c r="G70" s="190"/>
      <c r="H70" s="193"/>
      <c r="I70" s="196"/>
      <c r="J70" s="193"/>
      <c r="K70" s="174">
        <f>SUM(K58:K69)</f>
        <v>129671.37000000001</v>
      </c>
      <c r="L70" s="175"/>
      <c r="M70" s="298">
        <f>SUM(M58:M69)</f>
        <v>129671.37000000001</v>
      </c>
      <c r="N70" s="299"/>
      <c r="O70" s="176"/>
      <c r="P70" s="172"/>
      <c r="Q70" s="204">
        <f>SUM(Q58:Q69)</f>
        <v>0</v>
      </c>
      <c r="R70" s="177">
        <v>5808490</v>
      </c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19516980</v>
      </c>
      <c r="G71" s="185"/>
      <c r="H71" s="185"/>
      <c r="I71" s="187"/>
      <c r="J71" s="110"/>
      <c r="K71" s="198">
        <f>K57+K70</f>
        <v>834853.13</v>
      </c>
      <c r="L71" s="199"/>
      <c r="M71" s="282">
        <f>M57+M70</f>
        <v>834853.13</v>
      </c>
      <c r="N71" s="283"/>
      <c r="O71" s="200"/>
      <c r="P71" s="201"/>
      <c r="Q71" s="207">
        <f>Q57+Q70</f>
        <v>9908490</v>
      </c>
      <c r="R71" s="202">
        <f>R57+R70-Q70</f>
        <v>5808490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6" ht="57.75" customHeight="1">
      <c r="A72" s="48"/>
      <c r="C72" s="48"/>
      <c r="D72" s="48"/>
      <c r="F72" s="48"/>
      <c r="I72" s="48"/>
      <c r="J72" s="48"/>
      <c r="M72" s="48"/>
      <c r="P72" s="48"/>
    </row>
    <row r="73" spans="1:16" ht="12" customHeight="1">
      <c r="A73" s="42"/>
      <c r="C73" s="42"/>
      <c r="D73" s="42"/>
      <c r="F73" s="42"/>
      <c r="I73" s="42"/>
      <c r="J73" s="42"/>
      <c r="M73" s="272"/>
      <c r="N73" s="272"/>
      <c r="P73" s="42"/>
    </row>
    <row r="74" spans="1:17" ht="15" customHeight="1">
      <c r="A74" s="256" t="s">
        <v>26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</row>
    <row r="75" spans="1:17" ht="19.5" customHeight="1" thickBot="1">
      <c r="A75" s="225" t="s">
        <v>27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</row>
    <row r="76" spans="1:17" ht="17.25" customHeight="1" thickBot="1">
      <c r="A76" s="1" t="s">
        <v>0</v>
      </c>
      <c r="B76" s="226" t="s">
        <v>29</v>
      </c>
      <c r="C76" s="214" t="s">
        <v>30</v>
      </c>
      <c r="D76" s="215"/>
      <c r="E76" s="214" t="s">
        <v>31</v>
      </c>
      <c r="F76" s="215"/>
      <c r="G76" s="214" t="s">
        <v>32</v>
      </c>
      <c r="H76" s="215"/>
      <c r="I76" s="218" t="s">
        <v>33</v>
      </c>
      <c r="J76" s="220" t="s">
        <v>34</v>
      </c>
      <c r="K76" s="215"/>
      <c r="L76" s="218" t="s">
        <v>35</v>
      </c>
      <c r="M76" s="258" t="s">
        <v>12</v>
      </c>
      <c r="N76" s="260"/>
      <c r="O76" s="260"/>
      <c r="P76" s="259"/>
      <c r="Q76" s="212" t="s">
        <v>36</v>
      </c>
    </row>
    <row r="77" spans="1:17" ht="59.25" customHeight="1" thickBot="1">
      <c r="A77" s="7" t="s">
        <v>28</v>
      </c>
      <c r="B77" s="221"/>
      <c r="C77" s="216"/>
      <c r="D77" s="217"/>
      <c r="E77" s="216"/>
      <c r="F77" s="217"/>
      <c r="G77" s="216"/>
      <c r="H77" s="217"/>
      <c r="I77" s="219"/>
      <c r="J77" s="210"/>
      <c r="K77" s="217"/>
      <c r="L77" s="211"/>
      <c r="M77" s="228" t="s">
        <v>14</v>
      </c>
      <c r="N77" s="229"/>
      <c r="O77" s="2" t="s">
        <v>16</v>
      </c>
      <c r="P77" s="2" t="s">
        <v>15</v>
      </c>
      <c r="Q77" s="269"/>
    </row>
    <row r="78" spans="1:17" ht="18" customHeight="1" hidden="1">
      <c r="A78" s="237"/>
      <c r="B78" s="230"/>
      <c r="C78" s="245"/>
      <c r="D78" s="246"/>
      <c r="E78" s="245"/>
      <c r="F78" s="246"/>
      <c r="G78" s="230"/>
      <c r="H78" s="230"/>
      <c r="I78" s="15"/>
      <c r="J78" s="230"/>
      <c r="K78" s="230"/>
      <c r="L78" s="24"/>
      <c r="M78" s="235"/>
      <c r="N78" s="224"/>
      <c r="O78" s="27"/>
      <c r="P78" s="24"/>
      <c r="Q78" s="15"/>
    </row>
    <row r="79" spans="1:17" ht="15" customHeight="1" hidden="1">
      <c r="A79" s="238"/>
      <c r="B79" s="222"/>
      <c r="C79" s="18"/>
      <c r="D79" s="19"/>
      <c r="E79" s="231"/>
      <c r="F79" s="232"/>
      <c r="G79" s="222"/>
      <c r="H79" s="222"/>
      <c r="I79" s="17"/>
      <c r="J79" s="20"/>
      <c r="K79" s="20"/>
      <c r="L79" s="25"/>
      <c r="M79" s="240"/>
      <c r="N79" s="242"/>
      <c r="O79" s="28"/>
      <c r="P79" s="25"/>
      <c r="Q79" s="17"/>
    </row>
    <row r="80" spans="1:17" ht="12.75" customHeight="1" hidden="1">
      <c r="A80" s="238"/>
      <c r="B80" s="222"/>
      <c r="C80" s="18"/>
      <c r="D80" s="19"/>
      <c r="E80" s="231"/>
      <c r="F80" s="232"/>
      <c r="G80" s="222"/>
      <c r="H80" s="222"/>
      <c r="I80" s="17"/>
      <c r="J80" s="20"/>
      <c r="K80" s="20"/>
      <c r="L80" s="25"/>
      <c r="M80" s="240"/>
      <c r="N80" s="242"/>
      <c r="O80" s="28"/>
      <c r="P80" s="25"/>
      <c r="Q80" s="17"/>
    </row>
    <row r="81" spans="1:17" ht="14.25" customHeight="1" hidden="1">
      <c r="A81" s="238"/>
      <c r="B81" s="222"/>
      <c r="C81" s="18"/>
      <c r="D81" s="19"/>
      <c r="E81" s="231"/>
      <c r="F81" s="232"/>
      <c r="G81" s="222"/>
      <c r="H81" s="222"/>
      <c r="I81" s="17"/>
      <c r="J81" s="20"/>
      <c r="K81" s="20"/>
      <c r="L81" s="25"/>
      <c r="M81" s="240"/>
      <c r="N81" s="242"/>
      <c r="O81" s="28"/>
      <c r="P81" s="25"/>
      <c r="Q81" s="17"/>
    </row>
    <row r="82" spans="1:17" ht="12.75" customHeight="1" hidden="1">
      <c r="A82" s="238"/>
      <c r="B82" s="222"/>
      <c r="C82" s="18"/>
      <c r="D82" s="19"/>
      <c r="E82" s="231"/>
      <c r="F82" s="232"/>
      <c r="G82" s="222"/>
      <c r="H82" s="222"/>
      <c r="I82" s="17"/>
      <c r="J82" s="20"/>
      <c r="K82" s="20"/>
      <c r="L82" s="25"/>
      <c r="M82" s="240"/>
      <c r="N82" s="242"/>
      <c r="O82" s="28"/>
      <c r="P82" s="25"/>
      <c r="Q82" s="17"/>
    </row>
    <row r="83" spans="1:17" ht="12.75" customHeight="1" hidden="1">
      <c r="A83" s="239"/>
      <c r="B83" s="223"/>
      <c r="C83" s="16"/>
      <c r="D83" s="12"/>
      <c r="E83" s="233"/>
      <c r="F83" s="227"/>
      <c r="G83" s="223"/>
      <c r="H83" s="223"/>
      <c r="I83" s="11"/>
      <c r="J83" s="21"/>
      <c r="K83" s="21"/>
      <c r="L83" s="26"/>
      <c r="M83" s="240"/>
      <c r="N83" s="242"/>
      <c r="O83" s="28"/>
      <c r="P83" s="26"/>
      <c r="Q83" s="11"/>
    </row>
    <row r="84" spans="1:17" ht="10.5" customHeight="1">
      <c r="A84" s="237"/>
      <c r="B84" s="237"/>
      <c r="C84" s="245"/>
      <c r="D84" s="246"/>
      <c r="E84" s="245"/>
      <c r="F84" s="246"/>
      <c r="G84" s="245"/>
      <c r="H84" s="246"/>
      <c r="I84" s="237"/>
      <c r="J84" s="245"/>
      <c r="K84" s="246"/>
      <c r="L84" s="267"/>
      <c r="M84" s="235"/>
      <c r="N84" s="236"/>
      <c r="O84" s="24"/>
      <c r="P84" s="267"/>
      <c r="Q84" s="237"/>
    </row>
    <row r="85" spans="1:17" ht="7.5" customHeight="1">
      <c r="A85" s="238"/>
      <c r="B85" s="238"/>
      <c r="C85" s="231"/>
      <c r="D85" s="232"/>
      <c r="E85" s="231"/>
      <c r="F85" s="232"/>
      <c r="G85" s="231"/>
      <c r="H85" s="232"/>
      <c r="I85" s="238"/>
      <c r="J85" s="231"/>
      <c r="K85" s="232"/>
      <c r="L85" s="268"/>
      <c r="M85" s="240"/>
      <c r="N85" s="241"/>
      <c r="O85" s="25"/>
      <c r="P85" s="268"/>
      <c r="Q85" s="238"/>
    </row>
    <row r="86" spans="1:17" ht="10.5" customHeight="1" hidden="1">
      <c r="A86" s="238"/>
      <c r="B86" s="238"/>
      <c r="C86" s="231"/>
      <c r="D86" s="232"/>
      <c r="E86" s="231"/>
      <c r="F86" s="232"/>
      <c r="G86" s="231"/>
      <c r="H86" s="232"/>
      <c r="I86" s="238"/>
      <c r="J86" s="231"/>
      <c r="K86" s="232"/>
      <c r="L86" s="268"/>
      <c r="M86" s="240"/>
      <c r="N86" s="241"/>
      <c r="O86" s="25"/>
      <c r="P86" s="268"/>
      <c r="Q86" s="238"/>
    </row>
    <row r="87" spans="1:17" ht="10.5" customHeight="1" hidden="1">
      <c r="A87" s="238"/>
      <c r="B87" s="238"/>
      <c r="C87" s="231"/>
      <c r="D87" s="232"/>
      <c r="E87" s="231"/>
      <c r="F87" s="232"/>
      <c r="G87" s="231"/>
      <c r="H87" s="232"/>
      <c r="I87" s="238"/>
      <c r="J87" s="231"/>
      <c r="K87" s="232"/>
      <c r="L87" s="268"/>
      <c r="M87" s="240"/>
      <c r="N87" s="241"/>
      <c r="O87" s="25"/>
      <c r="P87" s="268"/>
      <c r="Q87" s="238"/>
    </row>
    <row r="88" spans="1:17" ht="11.25" customHeight="1" hidden="1">
      <c r="A88" s="238"/>
      <c r="B88" s="238"/>
      <c r="C88" s="231"/>
      <c r="D88" s="232"/>
      <c r="E88" s="231"/>
      <c r="F88" s="232"/>
      <c r="G88" s="231"/>
      <c r="H88" s="232"/>
      <c r="I88" s="238"/>
      <c r="J88" s="231"/>
      <c r="K88" s="232"/>
      <c r="L88" s="268"/>
      <c r="M88" s="240"/>
      <c r="N88" s="242"/>
      <c r="O88" s="25"/>
      <c r="P88" s="268"/>
      <c r="Q88" s="238"/>
    </row>
    <row r="89" spans="1:17" ht="8.25" customHeight="1" hidden="1">
      <c r="A89" s="238"/>
      <c r="B89" s="238"/>
      <c r="C89" s="231"/>
      <c r="D89" s="232"/>
      <c r="E89" s="231"/>
      <c r="F89" s="232"/>
      <c r="G89" s="231"/>
      <c r="H89" s="232"/>
      <c r="I89" s="238"/>
      <c r="J89" s="231"/>
      <c r="K89" s="232"/>
      <c r="L89" s="268"/>
      <c r="M89" s="240"/>
      <c r="N89" s="242"/>
      <c r="O89" s="25"/>
      <c r="P89" s="268"/>
      <c r="Q89" s="238"/>
    </row>
    <row r="90" spans="1:17" ht="7.5" customHeight="1" hidden="1">
      <c r="A90" s="238"/>
      <c r="B90" s="238"/>
      <c r="C90" s="231"/>
      <c r="D90" s="232"/>
      <c r="E90" s="231"/>
      <c r="F90" s="232"/>
      <c r="G90" s="231"/>
      <c r="H90" s="232"/>
      <c r="I90" s="238"/>
      <c r="J90" s="231"/>
      <c r="K90" s="232"/>
      <c r="L90" s="234"/>
      <c r="M90" s="243"/>
      <c r="N90" s="244"/>
      <c r="O90" s="26"/>
      <c r="P90" s="234"/>
      <c r="Q90" s="239"/>
    </row>
    <row r="91" spans="1:17" ht="9.75" customHeight="1" hidden="1">
      <c r="A91" s="239"/>
      <c r="B91" s="239"/>
      <c r="C91" s="233"/>
      <c r="D91" s="227"/>
      <c r="E91" s="233"/>
      <c r="F91" s="227"/>
      <c r="G91" s="233"/>
      <c r="H91" s="227"/>
      <c r="I91" s="239"/>
      <c r="J91" s="233"/>
      <c r="K91" s="227"/>
      <c r="L91" s="30"/>
      <c r="M91" s="261"/>
      <c r="N91" s="262"/>
      <c r="O91" s="31"/>
      <c r="P91" s="30"/>
      <c r="Q91" s="11"/>
    </row>
    <row r="92" spans="1:17" ht="16.5" thickBot="1">
      <c r="A92" s="4" t="s">
        <v>17</v>
      </c>
      <c r="B92" s="22"/>
      <c r="C92" s="263"/>
      <c r="D92" s="264"/>
      <c r="E92" s="263"/>
      <c r="F92" s="264"/>
      <c r="G92" s="265"/>
      <c r="H92" s="265"/>
      <c r="I92" s="4"/>
      <c r="J92" s="266"/>
      <c r="K92" s="266"/>
      <c r="L92" s="23">
        <f>L91</f>
        <v>0</v>
      </c>
      <c r="M92" s="263"/>
      <c r="N92" s="264"/>
      <c r="O92" s="29">
        <f>O91</f>
        <v>0</v>
      </c>
      <c r="P92" s="23">
        <f>L92-O92</f>
        <v>0</v>
      </c>
      <c r="Q92" s="3"/>
    </row>
    <row r="94" spans="1:17" ht="15.75">
      <c r="A94" s="256" t="s">
        <v>37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</row>
    <row r="95" spans="1:17" ht="16.5" thickBot="1">
      <c r="A95" s="257" t="s">
        <v>38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</row>
    <row r="96" spans="1:17" ht="42.75" thickBot="1">
      <c r="A96" s="14" t="s">
        <v>0</v>
      </c>
      <c r="B96" s="258" t="s">
        <v>39</v>
      </c>
      <c r="C96" s="259"/>
      <c r="D96" s="258" t="s">
        <v>40</v>
      </c>
      <c r="E96" s="259"/>
      <c r="F96" s="10" t="s">
        <v>41</v>
      </c>
      <c r="G96" s="258" t="s">
        <v>42</v>
      </c>
      <c r="H96" s="259"/>
      <c r="I96" s="258" t="s">
        <v>43</v>
      </c>
      <c r="J96" s="259"/>
      <c r="K96" s="10" t="s">
        <v>44</v>
      </c>
      <c r="L96" s="258" t="s">
        <v>45</v>
      </c>
      <c r="M96" s="260"/>
      <c r="N96" s="259"/>
      <c r="O96" s="260" t="s">
        <v>46</v>
      </c>
      <c r="P96" s="259"/>
      <c r="Q96" s="6" t="s">
        <v>47</v>
      </c>
    </row>
    <row r="97" spans="1:17" ht="16.5" thickBot="1">
      <c r="A97" s="4"/>
      <c r="B97" s="253"/>
      <c r="C97" s="255"/>
      <c r="D97" s="253"/>
      <c r="E97" s="255"/>
      <c r="F97" s="5"/>
      <c r="G97" s="253"/>
      <c r="H97" s="255"/>
      <c r="I97" s="253"/>
      <c r="J97" s="255"/>
      <c r="K97" s="5"/>
      <c r="L97" s="253"/>
      <c r="M97" s="254"/>
      <c r="N97" s="255"/>
      <c r="O97" s="254"/>
      <c r="P97" s="255"/>
      <c r="Q97" s="5"/>
    </row>
    <row r="98" spans="1:17" ht="16.5" thickBot="1">
      <c r="A98" s="4" t="s">
        <v>17</v>
      </c>
      <c r="B98" s="253"/>
      <c r="C98" s="255"/>
      <c r="D98" s="253"/>
      <c r="E98" s="255"/>
      <c r="F98" s="5"/>
      <c r="G98" s="253"/>
      <c r="H98" s="255"/>
      <c r="I98" s="253"/>
      <c r="J98" s="255"/>
      <c r="K98" s="5"/>
      <c r="L98" s="253"/>
      <c r="M98" s="254"/>
      <c r="N98" s="255"/>
      <c r="O98" s="254"/>
      <c r="P98" s="255"/>
      <c r="Q98" s="5"/>
    </row>
    <row r="99" spans="1:16" ht="15.75">
      <c r="A99" s="8" t="s">
        <v>49</v>
      </c>
      <c r="O99" s="248">
        <f>P92+R71+R22+Q98</f>
        <v>5808490</v>
      </c>
      <c r="P99" s="248"/>
    </row>
    <row r="100" spans="1:16" ht="15.75">
      <c r="A100" s="8" t="s">
        <v>48</v>
      </c>
      <c r="O100" s="249">
        <f>O99</f>
        <v>5808490</v>
      </c>
      <c r="P100" s="250"/>
    </row>
    <row r="101" ht="15.75">
      <c r="A101" s="13"/>
    </row>
    <row r="102" spans="1:6" ht="15.75" hidden="1">
      <c r="A102" s="247"/>
      <c r="B102" s="247"/>
      <c r="C102" s="247"/>
      <c r="D102" s="247"/>
      <c r="E102" s="247"/>
      <c r="F102" s="247"/>
    </row>
    <row r="103" spans="1:17" ht="51" customHeight="1">
      <c r="A103" s="251" t="s">
        <v>66</v>
      </c>
      <c r="B103" s="251"/>
      <c r="C103" s="251"/>
      <c r="D103" s="251"/>
      <c r="E103" s="208"/>
      <c r="F103" s="208"/>
      <c r="G103" s="208"/>
      <c r="H103" s="208"/>
      <c r="I103" s="208"/>
      <c r="J103" s="208"/>
      <c r="K103" s="208"/>
      <c r="L103" s="208"/>
      <c r="M103" s="252" t="s">
        <v>67</v>
      </c>
      <c r="N103" s="252"/>
      <c r="O103" s="252"/>
      <c r="P103" s="208"/>
      <c r="Q103" s="208"/>
    </row>
    <row r="104" ht="15.75">
      <c r="A104" s="9"/>
    </row>
    <row r="105" spans="1:16" ht="15.75">
      <c r="A105" s="247" t="s">
        <v>68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</row>
    <row r="106" spans="1:3" ht="12.75">
      <c r="A106" t="s">
        <v>50</v>
      </c>
      <c r="B106">
        <v>-83365</v>
      </c>
      <c r="C106" t="s">
        <v>51</v>
      </c>
    </row>
    <row r="110" ht="12.75">
      <c r="K110" s="42"/>
    </row>
    <row r="111" ht="12.75">
      <c r="K111" s="42"/>
    </row>
    <row r="140" ht="12.75">
      <c r="K140" s="42"/>
    </row>
  </sheetData>
  <mergeCells count="21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3:N73"/>
    <mergeCell ref="A74:Q74"/>
    <mergeCell ref="A75:Q75"/>
    <mergeCell ref="B76:B77"/>
    <mergeCell ref="C76:D77"/>
    <mergeCell ref="E76:F77"/>
    <mergeCell ref="G76:H77"/>
    <mergeCell ref="I76:I77"/>
    <mergeCell ref="J76:K77"/>
    <mergeCell ref="L76:L77"/>
    <mergeCell ref="M76:P76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M80:N80"/>
    <mergeCell ref="M81:N81"/>
    <mergeCell ref="M82:N82"/>
    <mergeCell ref="M83:N83"/>
    <mergeCell ref="A84:A91"/>
    <mergeCell ref="B84:B91"/>
    <mergeCell ref="C84:D91"/>
    <mergeCell ref="E84:F91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A105:P105"/>
    <mergeCell ref="O99:P99"/>
    <mergeCell ref="O100:P100"/>
    <mergeCell ref="A102:F102"/>
    <mergeCell ref="A103:D103"/>
    <mergeCell ref="M103:O10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2019-07-02T12:37:19Z</cp:lastPrinted>
  <dcterms:created xsi:type="dcterms:W3CDTF">1996-10-08T23:32:33Z</dcterms:created>
  <dcterms:modified xsi:type="dcterms:W3CDTF">2019-07-02T12:37:33Z</dcterms:modified>
  <cp:category/>
  <cp:version/>
  <cp:contentType/>
  <cp:contentStatus/>
</cp:coreProperties>
</file>