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showSheetTabs="0" xWindow="120" yWindow="15" windowWidth="17100" windowHeight="10110"/>
  </bookViews>
  <sheets>
    <sheet name="_1_ 06 - Малое предпринимательс" sheetId="1" r:id="rId1"/>
  </sheets>
  <definedNames>
    <definedName name="_xlnm.Print_Titles">#REF!</definedName>
    <definedName name="_xlnm.Print_Area">#REF!</definedName>
  </definedNames>
  <calcPr calcId="144525" calcMode="manual"/>
</workbook>
</file>

<file path=xl/calcChain.xml><?xml version="1.0" encoding="utf-8"?>
<calcChain xmlns="http://schemas.openxmlformats.org/spreadsheetml/2006/main">
  <c r="C11" i="1" l="1"/>
  <c r="C9" i="1"/>
  <c r="C49" i="1"/>
  <c r="D11" i="1"/>
  <c r="D9" i="1"/>
  <c r="D49" i="1"/>
  <c r="E11" i="1"/>
  <c r="E9" i="1"/>
  <c r="E49" i="1"/>
  <c r="F11" i="1"/>
  <c r="F9" i="1"/>
  <c r="F49" i="1"/>
  <c r="G11" i="1"/>
  <c r="G9" i="1"/>
  <c r="G49" i="1"/>
  <c r="H11" i="1"/>
  <c r="H9" i="1"/>
  <c r="H49" i="1"/>
  <c r="I11" i="1"/>
  <c r="I9" i="1"/>
  <c r="I49" i="1"/>
  <c r="J11" i="1"/>
  <c r="J9" i="1"/>
  <c r="J49" i="1"/>
  <c r="K11" i="1"/>
  <c r="K9" i="1"/>
  <c r="K49" i="1"/>
  <c r="C24" i="1"/>
  <c r="D24" i="1"/>
  <c r="E24" i="1"/>
  <c r="F24" i="1"/>
  <c r="G24" i="1"/>
  <c r="H24" i="1"/>
  <c r="I24" i="1"/>
  <c r="J24" i="1"/>
  <c r="K24" i="1"/>
  <c r="C39" i="1"/>
  <c r="D39" i="1"/>
  <c r="E39" i="1"/>
  <c r="F39" i="1"/>
  <c r="G39" i="1"/>
  <c r="H39" i="1"/>
  <c r="I39" i="1"/>
  <c r="J39" i="1"/>
  <c r="K39" i="1"/>
  <c r="C45" i="1"/>
  <c r="D45" i="1"/>
  <c r="E45" i="1"/>
  <c r="F45" i="1"/>
  <c r="G45" i="1"/>
  <c r="H45" i="1"/>
  <c r="I45" i="1"/>
  <c r="J45" i="1"/>
  <c r="K45" i="1"/>
  <c r="C51" i="1"/>
  <c r="D51" i="1"/>
  <c r="D50" i="1"/>
  <c r="E51" i="1"/>
  <c r="F51" i="1"/>
  <c r="F50" i="1"/>
  <c r="G51" i="1"/>
  <c r="H51" i="1"/>
  <c r="H50" i="1"/>
  <c r="I51" i="1"/>
  <c r="J51" i="1"/>
  <c r="J50" i="1"/>
  <c r="K51" i="1"/>
  <c r="C64" i="1"/>
  <c r="C50" i="1"/>
  <c r="D64" i="1"/>
  <c r="E64" i="1"/>
  <c r="E50" i="1"/>
  <c r="F64" i="1"/>
  <c r="G64" i="1"/>
  <c r="G50" i="1"/>
  <c r="H64" i="1"/>
  <c r="I64" i="1"/>
  <c r="I50" i="1"/>
  <c r="J64" i="1"/>
  <c r="K64" i="1"/>
  <c r="K50" i="1"/>
  <c r="C79" i="1"/>
  <c r="D79" i="1"/>
  <c r="E79" i="1"/>
  <c r="F79" i="1"/>
  <c r="G79" i="1"/>
  <c r="H79" i="1"/>
  <c r="I79" i="1"/>
  <c r="J79" i="1"/>
  <c r="K79" i="1"/>
  <c r="C84" i="1"/>
  <c r="D84" i="1"/>
  <c r="E84" i="1"/>
  <c r="F84" i="1"/>
  <c r="G84" i="1"/>
  <c r="H84" i="1"/>
  <c r="I84" i="1"/>
  <c r="J84" i="1"/>
  <c r="K84" i="1"/>
  <c r="C90" i="1"/>
  <c r="D90" i="1"/>
  <c r="E90" i="1"/>
  <c r="F90" i="1"/>
  <c r="G90" i="1"/>
  <c r="H90" i="1"/>
  <c r="I90" i="1"/>
  <c r="J90" i="1"/>
  <c r="K90" i="1"/>
  <c r="D96" i="1"/>
  <c r="E96" i="1"/>
  <c r="F96" i="1"/>
  <c r="G96" i="1"/>
  <c r="H96" i="1"/>
  <c r="I96" i="1"/>
  <c r="J96" i="1"/>
  <c r="K96" i="1"/>
  <c r="D97" i="1"/>
  <c r="E97" i="1"/>
  <c r="F97" i="1"/>
  <c r="G97" i="1"/>
  <c r="H97" i="1"/>
  <c r="I97" i="1"/>
  <c r="J97" i="1"/>
  <c r="K97" i="1"/>
  <c r="D98" i="1"/>
  <c r="E98" i="1"/>
  <c r="F98" i="1"/>
  <c r="G98" i="1"/>
  <c r="H98" i="1"/>
  <c r="I98" i="1"/>
  <c r="J98" i="1"/>
  <c r="K98" i="1"/>
  <c r="D99" i="1"/>
  <c r="E99" i="1"/>
  <c r="F99" i="1"/>
  <c r="G99" i="1"/>
  <c r="H99" i="1"/>
  <c r="I99" i="1"/>
  <c r="J99" i="1"/>
  <c r="K99" i="1"/>
  <c r="C100" i="1"/>
  <c r="C106" i="1"/>
  <c r="D100" i="1"/>
  <c r="E100" i="1"/>
  <c r="E106" i="1"/>
  <c r="F100" i="1"/>
  <c r="G100" i="1"/>
  <c r="G106" i="1"/>
  <c r="H100" i="1"/>
  <c r="I100" i="1"/>
  <c r="I106" i="1"/>
  <c r="J100" i="1"/>
  <c r="K100" i="1"/>
  <c r="K106" i="1"/>
  <c r="D106" i="1"/>
  <c r="F106" i="1"/>
  <c r="H106" i="1"/>
  <c r="J106" i="1"/>
</calcChain>
</file>

<file path=xl/sharedStrings.xml><?xml version="1.0" encoding="utf-8"?>
<sst xmlns="http://schemas.openxmlformats.org/spreadsheetml/2006/main" count="220" uniqueCount="84">
  <si>
    <t>Показатели</t>
  </si>
  <si>
    <t>Единица измерения</t>
  </si>
  <si>
    <t>отчет</t>
  </si>
  <si>
    <t>оценка</t>
  </si>
  <si>
    <t>прогноз</t>
  </si>
  <si>
    <t>Комментарии к показателям</t>
  </si>
  <si>
    <t>вариант 1</t>
  </si>
  <si>
    <t>вариант 2</t>
  </si>
  <si>
    <t>VI. Малое предпринимательство</t>
  </si>
  <si>
    <t>Для автоматического расчета показателей данный раздел заполняется после утверждения и подписания разделов II.Население, III.Общеэкономические показатели и XIII.Баланс трудовых ресурсов</t>
  </si>
  <si>
    <t>Справочно:</t>
  </si>
  <si>
    <t>Количество субъектов среднего предпринимательства  в районе (городе), всего (в соответсвии с Федеральным законом от 24 июля 2007 года № 209-ФЗ «О развитии малого и среднего предпринимательства в Российской Федерации» )</t>
  </si>
  <si>
    <t xml:space="preserve"> единиц</t>
  </si>
  <si>
    <t>Оборот по субъектам среднего предпринимательства, всего</t>
  </si>
  <si>
    <t>млн.рублей</t>
  </si>
  <si>
    <t>Среднесписочная численность работников (без внешних совместителей) средних предприятий</t>
  </si>
  <si>
    <t>человек</t>
  </si>
  <si>
    <t xml:space="preserve">Количество субъектов малого предпринимательства - всего  </t>
  </si>
  <si>
    <t>в том числе</t>
  </si>
  <si>
    <t xml:space="preserve">малые предприятия (с учетом микропредприятий)  - всего, </t>
  </si>
  <si>
    <t>единиц</t>
  </si>
  <si>
    <t xml:space="preserve">в том числе в разрезе видов экономической деятельности </t>
  </si>
  <si>
    <t xml:space="preserve">     Раздел А Сельское, лесное хозяйство, охота, рыболовство и рыбоводство</t>
  </si>
  <si>
    <t xml:space="preserve">     10 Производство пищевых продуктов</t>
  </si>
  <si>
    <t xml:space="preserve">    13 Производство текстильных изделий</t>
  </si>
  <si>
    <t xml:space="preserve">    14 Производство одежды</t>
  </si>
  <si>
    <t xml:space="preserve">    15 Производство кожи и изделий из кожи</t>
  </si>
  <si>
    <t xml:space="preserve">     16 Обработка древесины и производство изделий из дерева и пробки, кроме мебели, производство изделий из соломки и материалов для плетения  
     изделий из дерева</t>
  </si>
  <si>
    <t xml:space="preserve">     Раздел F Строительство</t>
  </si>
  <si>
    <t xml:space="preserve">     Раздел G Торговля оптовая и розничная; ремонт автотранспортных средств и мотоциклов </t>
  </si>
  <si>
    <t xml:space="preserve">     Раздел H Транспортировка и хранение</t>
  </si>
  <si>
    <t xml:space="preserve">    Раздел J Деятельность в области информации и связи</t>
  </si>
  <si>
    <t xml:space="preserve">     прочие </t>
  </si>
  <si>
    <t>индивидуальные предприниматели - всего,</t>
  </si>
  <si>
    <t>крестьянские (фермерские) хозяйства</t>
  </si>
  <si>
    <t>потребительские кооперативы, в том числе кредитные</t>
  </si>
  <si>
    <t>Численность занятых в сфере малого предпринимательства – всего</t>
  </si>
  <si>
    <t>Работников малых предприятий (с учетом микропредприятий)</t>
  </si>
  <si>
    <t>Индивидуальных предпринимателей (с учетом ИП глав К(Ф)Х)</t>
  </si>
  <si>
    <t>Лиц, занятых трудом по найму у индивидуальных предпринимателей</t>
  </si>
  <si>
    <t>Работников крестьянских (фермерских) хозяйств</t>
  </si>
  <si>
    <t>Работников потребительских кооперативов</t>
  </si>
  <si>
    <t>Доля занятых в сфере малого предпринимательства по отношению к численности  занятых в экономике</t>
  </si>
  <si>
    <t>%</t>
  </si>
  <si>
    <t>Среднесписочная численность работников (без внешних совместителей)  крупных предприятий и некоммерческих организаций (без субъектов малого предпринимательства) городского округа (муниципального района)</t>
  </si>
  <si>
    <t>Среднесписочная численность работников (без внешних совместителей) всех предприятий и организаций (без учета индивидуальных предпринимателей и лиц, занятых у них трудом по найму)</t>
  </si>
  <si>
    <t>Среднесписочная численность работников (без внешних совместителей) малых предприятий (с учетом микропредприятий)</t>
  </si>
  <si>
    <t>Число субъектов малого предпринимательства в расчете на 10 000 человек населения</t>
  </si>
  <si>
    <t>Оборот субъектов малого предпринимательства</t>
  </si>
  <si>
    <t>тыс.руб. в ценах соответствующих лет</t>
  </si>
  <si>
    <t xml:space="preserve">Оборот малых предприятий (с учетом микропредприятий) - всего </t>
  </si>
  <si>
    <t>тыс. рублей</t>
  </si>
  <si>
    <t>Оборот индивидуальных предпринимателей</t>
  </si>
  <si>
    <t>Оборот крестьянских (фермерских) хозяйств</t>
  </si>
  <si>
    <t>Оборот потребительских кооперативов</t>
  </si>
  <si>
    <t>Отгружено товаров собственного производства, выполнено работ и услуг субъектами малого  предпринимательства</t>
  </si>
  <si>
    <t xml:space="preserve">Малыми предприятиями (с учетом микропредприятий) </t>
  </si>
  <si>
    <t>Индивидуальными предпринимателями</t>
  </si>
  <si>
    <t xml:space="preserve">Крестьянскими (фермерскими) хозяйствами </t>
  </si>
  <si>
    <t xml:space="preserve">Потребительскими кооперативами </t>
  </si>
  <si>
    <t>Инвестиции в основной капитал субъектов малого предпринимательства - всего</t>
  </si>
  <si>
    <t>в том числе:</t>
  </si>
  <si>
    <t xml:space="preserve">Малых предприятий (с учетом микропредприятий) </t>
  </si>
  <si>
    <t>Индивидуальных предпринимателей</t>
  </si>
  <si>
    <t>Крестьянских (фермерских) хозяйств</t>
  </si>
  <si>
    <t>Потребительских кооперативов</t>
  </si>
  <si>
    <t>Фонд оплаты труда работников субъектов малого предпринимательства - всего</t>
  </si>
  <si>
    <t>Среднемесячная заработная плата работников малых предприятий (с учетом микропредприятий)</t>
  </si>
  <si>
    <t>рублей</t>
  </si>
  <si>
    <t>Среднемесячная заработная плата лиц, занятых  трудом по найму у индивидуальных предпринимателей</t>
  </si>
  <si>
    <t>Среднемесячная заработная плата работников  крестьянских (фермерских) хозяйств</t>
  </si>
  <si>
    <t>Среднемесячная заработная плата работников потребительских кооперативов</t>
  </si>
  <si>
    <t>Поступление налоговых платежей от субъектов малого предпринимательства (СМП) в консолидированные бюджеты муниципальных районов и бюджеты городских  округов - всего</t>
  </si>
  <si>
    <t>по налогу, взимаемому в связи с применением упрощенной системы налогообложения</t>
  </si>
  <si>
    <t>по единому налогу на вмененный доход для отдельных видов деятельности</t>
  </si>
  <si>
    <t>по налогу на доходы физических лиц с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</si>
  <si>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по налогу, взимаемому в связи с применением патентной системы налогообложения</t>
  </si>
  <si>
    <t>Удельный вес налоговых платежей от СМП в  общем объеме налоговых поступлений от предприятий и организаций территории в консолидированные бюджеты муниципальных районов и бюджеты городских  округов</t>
  </si>
  <si>
    <t>II. Демографические показатели</t>
  </si>
  <si>
    <t>Численность постоянного населения (среднегодовая)</t>
  </si>
  <si>
    <t>III. Общеэкономические показатели</t>
  </si>
  <si>
    <t>Поступление налоговых и иных платежей (без ЕСН), в местный бюджет, тыс. рублей</t>
  </si>
  <si>
    <t>XIV. Баланс трудовых ресурсов</t>
  </si>
  <si>
    <t>Численность занятых в экономике (среднегодовая, включая лиц, занятых в личном подсобном хозяйстве) - 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</si>
</sst>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##0.0;\-###0.0"/>
  </numFmts>
  <fonts count="12" x14ac:knownFonts="1">
    <font>
      <sz val="8.25"/>
      <name val="Tahoma"/>
      <charset val="1"/>
    </font>
    <font>
      <sz val="8.25"/>
      <name val="Tahoma"/>
      <charset val="1"/>
    </font>
    <font>
      <sz val="8"/>
      <name val="Arial"/>
      <charset val="204"/>
    </font>
    <font>
      <sz val="7"/>
      <name val="Arial"/>
      <charset val="204"/>
    </font>
    <font>
      <sz val="10"/>
      <name val="Arial"/>
      <charset val="204"/>
    </font>
    <font>
      <i/>
      <sz val="8"/>
      <name val="Arial"/>
      <charset val="204"/>
    </font>
    <font>
      <b/>
      <sz val="8"/>
      <name val="Arial"/>
      <charset val="204"/>
    </font>
    <font>
      <b/>
      <sz val="7"/>
      <color indexed="25"/>
      <name val="Arial"/>
      <charset val="204"/>
    </font>
    <font>
      <b/>
      <i/>
      <sz val="8"/>
      <name val="Arial"/>
      <charset val="204"/>
    </font>
    <font>
      <b/>
      <sz val="7"/>
      <name val="Arial"/>
      <charset val="204"/>
    </font>
    <font>
      <i/>
      <sz val="7"/>
      <name val="Arial"/>
      <charset val="204"/>
    </font>
    <font>
      <b/>
      <i/>
      <sz val="7"/>
      <name val="Arial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2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1">
    <xf numFmtId="0" fontId="0" fillId="0" borderId="0">
      <protection locked="0"/>
    </xf>
  </cellStyleXfs>
  <cellXfs count="144"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vertical="center" wrapText="1"/>
    </xf>
    <xf numFmtId="0" fontId="5" fillId="0" borderId="4" xfId="0" applyFont="1" applyBorder="1" applyProtection="1"/>
    <xf numFmtId="0" fontId="6" fillId="0" borderId="5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7" xfId="0" applyFont="1" applyBorder="1" applyAlignment="1" applyProtection="1">
      <alignment horizontal="left" vertical="center" wrapText="1"/>
    </xf>
    <xf numFmtId="0" fontId="8" fillId="0" borderId="8" xfId="0" applyFont="1" applyBorder="1" applyAlignment="1" applyProtection="1">
      <alignment horizontal="left"/>
    </xf>
    <xf numFmtId="0" fontId="2" fillId="0" borderId="9" xfId="0" applyFont="1" applyBorder="1" applyProtection="1"/>
    <xf numFmtId="3" fontId="6" fillId="0" borderId="10" xfId="0" applyNumberFormat="1" applyFont="1" applyBorder="1" applyAlignment="1" applyProtection="1">
      <alignment horizontal="right" vertical="center"/>
    </xf>
    <xf numFmtId="3" fontId="6" fillId="0" borderId="11" xfId="0" applyNumberFormat="1" applyFont="1" applyBorder="1" applyAlignment="1" applyProtection="1">
      <alignment horizontal="right" vertical="center"/>
    </xf>
    <xf numFmtId="3" fontId="6" fillId="0" borderId="12" xfId="0" applyNumberFormat="1" applyFont="1" applyBorder="1" applyAlignment="1" applyProtection="1">
      <alignment horizontal="right" vertical="center"/>
    </xf>
    <xf numFmtId="3" fontId="6" fillId="0" borderId="13" xfId="0" applyNumberFormat="1" applyFont="1" applyBorder="1" applyAlignment="1" applyProtection="1">
      <alignment horizontal="right" vertical="center"/>
    </xf>
    <xf numFmtId="3" fontId="6" fillId="0" borderId="14" xfId="0" applyNumberFormat="1" applyFont="1" applyBorder="1" applyAlignment="1" applyProtection="1">
      <alignment horizontal="right" vertical="center"/>
    </xf>
    <xf numFmtId="2" fontId="5" fillId="2" borderId="1" xfId="0" applyNumberFormat="1" applyFont="1" applyFill="1" applyBorder="1" applyAlignment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</xf>
    <xf numFmtId="0" fontId="3" fillId="0" borderId="15" xfId="0" applyFont="1" applyBorder="1" applyAlignment="1" applyProtection="1">
      <alignment horizontal="center" vertical="center" wrapText="1"/>
    </xf>
    <xf numFmtId="3" fontId="2" fillId="5" borderId="16" xfId="0" applyNumberFormat="1" applyFont="1" applyFill="1" applyBorder="1" applyAlignment="1">
      <alignment horizontal="right" vertical="center"/>
      <protection locked="0"/>
    </xf>
    <xf numFmtId="3" fontId="2" fillId="5" borderId="17" xfId="0" applyNumberFormat="1" applyFont="1" applyFill="1" applyBorder="1" applyAlignment="1">
      <alignment horizontal="right" vertical="center"/>
      <protection locked="0"/>
    </xf>
    <xf numFmtId="3" fontId="2" fillId="5" borderId="18" xfId="0" applyNumberFormat="1" applyFont="1" applyFill="1" applyBorder="1" applyAlignment="1">
      <alignment horizontal="right" vertical="center"/>
      <protection locked="0"/>
    </xf>
    <xf numFmtId="0" fontId="3" fillId="0" borderId="8" xfId="0" applyFont="1" applyBorder="1" applyAlignment="1" applyProtection="1">
      <alignment horizontal="left" vertical="center" wrapText="1"/>
    </xf>
    <xf numFmtId="164" fontId="2" fillId="5" borderId="16" xfId="0" applyNumberFormat="1" applyFont="1" applyFill="1" applyBorder="1" applyAlignment="1">
      <alignment horizontal="right" vertical="center"/>
      <protection locked="0"/>
    </xf>
    <xf numFmtId="164" fontId="2" fillId="5" borderId="17" xfId="0" applyNumberFormat="1" applyFont="1" applyFill="1" applyBorder="1" applyAlignment="1">
      <alignment horizontal="right" vertical="center"/>
      <protection locked="0"/>
    </xf>
    <xf numFmtId="164" fontId="2" fillId="5" borderId="18" xfId="0" applyNumberFormat="1" applyFont="1" applyFill="1" applyBorder="1" applyAlignment="1">
      <alignment horizontal="right" vertical="center"/>
      <protection locked="0"/>
    </xf>
    <xf numFmtId="0" fontId="3" fillId="0" borderId="19" xfId="0" applyFont="1" applyBorder="1" applyAlignment="1" applyProtection="1">
      <alignment horizontal="left" vertical="center" wrapText="1"/>
    </xf>
    <xf numFmtId="0" fontId="3" fillId="0" borderId="20" xfId="0" applyFont="1" applyBorder="1" applyAlignment="1" applyProtection="1">
      <alignment horizontal="center" vertical="center" wrapText="1"/>
    </xf>
    <xf numFmtId="164" fontId="2" fillId="5" borderId="21" xfId="0" applyNumberFormat="1" applyFont="1" applyFill="1" applyBorder="1" applyAlignment="1">
      <alignment horizontal="right" vertical="center"/>
      <protection locked="0"/>
    </xf>
    <xf numFmtId="164" fontId="2" fillId="5" borderId="22" xfId="0" applyNumberFormat="1" applyFont="1" applyFill="1" applyBorder="1" applyAlignment="1">
      <alignment horizontal="right" vertical="center"/>
      <protection locked="0"/>
    </xf>
    <xf numFmtId="164" fontId="2" fillId="5" borderId="23" xfId="0" applyNumberFormat="1" applyFont="1" applyFill="1" applyBorder="1" applyAlignment="1">
      <alignment horizontal="right" vertical="center"/>
      <protection locked="0"/>
    </xf>
    <xf numFmtId="164" fontId="2" fillId="5" borderId="24" xfId="0" applyNumberFormat="1" applyFont="1" applyFill="1" applyBorder="1" applyAlignment="1">
      <alignment horizontal="right" vertical="center"/>
      <protection locked="0"/>
    </xf>
    <xf numFmtId="0" fontId="9" fillId="3" borderId="8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3" fontId="6" fillId="3" borderId="11" xfId="0" applyNumberFormat="1" applyFont="1" applyFill="1" applyBorder="1" applyAlignment="1" applyProtection="1">
      <alignment horizontal="right" vertical="center"/>
    </xf>
    <xf numFmtId="3" fontId="6" fillId="3" borderId="12" xfId="0" applyNumberFormat="1" applyFont="1" applyFill="1" applyBorder="1" applyAlignment="1" applyProtection="1">
      <alignment horizontal="right" vertical="center"/>
    </xf>
    <xf numFmtId="3" fontId="6" fillId="3" borderId="13" xfId="0" applyNumberFormat="1" applyFont="1" applyFill="1" applyBorder="1" applyAlignment="1" applyProtection="1">
      <alignment horizontal="right" vertical="center"/>
    </xf>
    <xf numFmtId="3" fontId="6" fillId="3" borderId="14" xfId="0" applyNumberFormat="1" applyFont="1" applyFill="1" applyBorder="1" applyAlignment="1" applyProtection="1">
      <alignment horizontal="right" vertical="center"/>
    </xf>
    <xf numFmtId="3" fontId="6" fillId="3" borderId="10" xfId="0" applyNumberFormat="1" applyFont="1" applyFill="1" applyBorder="1" applyAlignment="1" applyProtection="1">
      <alignment horizontal="right" vertical="center"/>
    </xf>
    <xf numFmtId="3" fontId="2" fillId="0" borderId="25" xfId="0" applyNumberFormat="1" applyFont="1" applyBorder="1" applyAlignment="1" applyProtection="1">
      <alignment horizontal="right" vertical="center"/>
    </xf>
    <xf numFmtId="3" fontId="2" fillId="0" borderId="26" xfId="0" applyNumberFormat="1" applyFont="1" applyBorder="1" applyAlignment="1" applyProtection="1">
      <alignment horizontal="right" vertical="center"/>
    </xf>
    <xf numFmtId="3" fontId="2" fillId="0" borderId="17" xfId="0" applyNumberFormat="1" applyFont="1" applyBorder="1" applyAlignment="1" applyProtection="1">
      <alignment horizontal="right" vertical="center"/>
    </xf>
    <xf numFmtId="3" fontId="2" fillId="0" borderId="16" xfId="0" applyNumberFormat="1" applyFont="1" applyBorder="1" applyAlignment="1" applyProtection="1">
      <alignment horizontal="right" vertical="center"/>
    </xf>
    <xf numFmtId="3" fontId="2" fillId="0" borderId="27" xfId="0" applyNumberFormat="1" applyFont="1" applyBorder="1" applyAlignment="1" applyProtection="1">
      <alignment horizontal="right" vertical="center"/>
    </xf>
    <xf numFmtId="3" fontId="2" fillId="0" borderId="14" xfId="0" applyNumberFormat="1" applyFont="1" applyBorder="1" applyAlignment="1" applyProtection="1">
      <alignment horizontal="right" vertical="center"/>
    </xf>
    <xf numFmtId="3" fontId="2" fillId="0" borderId="28" xfId="0" applyNumberFormat="1" applyFont="1" applyBorder="1" applyAlignment="1" applyProtection="1">
      <alignment horizontal="right" vertical="center"/>
    </xf>
    <xf numFmtId="0" fontId="5" fillId="0" borderId="0" xfId="0" applyFont="1" applyProtection="1"/>
    <xf numFmtId="0" fontId="10" fillId="0" borderId="7" xfId="0" applyFont="1" applyBorder="1" applyAlignment="1" applyProtection="1">
      <alignment horizontal="left" vertical="center" wrapText="1"/>
    </xf>
    <xf numFmtId="3" fontId="2" fillId="5" borderId="25" xfId="0" applyNumberFormat="1" applyFont="1" applyFill="1" applyBorder="1" applyAlignment="1">
      <alignment horizontal="right" vertical="center"/>
      <protection locked="0"/>
    </xf>
    <xf numFmtId="3" fontId="2" fillId="5" borderId="26" xfId="0" applyNumberFormat="1" applyFont="1" applyFill="1" applyBorder="1" applyAlignment="1">
      <alignment horizontal="right" vertical="center"/>
      <protection locked="0"/>
    </xf>
    <xf numFmtId="3" fontId="2" fillId="5" borderId="27" xfId="0" applyNumberFormat="1" applyFont="1" applyFill="1" applyBorder="1" applyAlignment="1">
      <alignment horizontal="right" vertical="center"/>
      <protection locked="0"/>
    </xf>
    <xf numFmtId="0" fontId="2" fillId="0" borderId="1" xfId="0" applyFont="1" applyBorder="1" applyProtection="1"/>
    <xf numFmtId="0" fontId="10" fillId="0" borderId="19" xfId="0" applyFont="1" applyBorder="1" applyAlignment="1" applyProtection="1">
      <alignment horizontal="left" vertical="center" wrapText="1"/>
    </xf>
    <xf numFmtId="3" fontId="2" fillId="5" borderId="21" xfId="0" applyNumberFormat="1" applyFont="1" applyFill="1" applyBorder="1" applyAlignment="1">
      <alignment horizontal="right" vertical="center"/>
      <protection locked="0"/>
    </xf>
    <xf numFmtId="3" fontId="2" fillId="5" borderId="29" xfId="0" applyNumberFormat="1" applyFont="1" applyFill="1" applyBorder="1" applyAlignment="1">
      <alignment horizontal="right" vertical="center"/>
      <protection locked="0"/>
    </xf>
    <xf numFmtId="3" fontId="2" fillId="5" borderId="23" xfId="0" applyNumberFormat="1" applyFont="1" applyFill="1" applyBorder="1" applyAlignment="1">
      <alignment horizontal="right" vertical="center"/>
      <protection locked="0"/>
    </xf>
    <xf numFmtId="3" fontId="2" fillId="5" borderId="22" xfId="0" applyNumberFormat="1" applyFont="1" applyFill="1" applyBorder="1" applyAlignment="1">
      <alignment horizontal="right" vertical="center"/>
      <protection locked="0"/>
    </xf>
    <xf numFmtId="3" fontId="2" fillId="5" borderId="30" xfId="0" applyNumberFormat="1" applyFont="1" applyFill="1" applyBorder="1" applyAlignment="1">
      <alignment horizontal="right" vertical="center"/>
      <protection locked="0"/>
    </xf>
    <xf numFmtId="3" fontId="6" fillId="3" borderId="31" xfId="0" applyNumberFormat="1" applyFont="1" applyFill="1" applyBorder="1" applyAlignment="1" applyProtection="1">
      <alignment horizontal="right" vertical="center"/>
    </xf>
    <xf numFmtId="165" fontId="2" fillId="0" borderId="26" xfId="0" applyNumberFormat="1" applyFont="1" applyBorder="1" applyAlignment="1" applyProtection="1">
      <alignment horizontal="right" vertical="center"/>
    </xf>
    <xf numFmtId="165" fontId="2" fillId="0" borderId="17" xfId="0" applyNumberFormat="1" applyFont="1" applyBorder="1" applyAlignment="1" applyProtection="1">
      <alignment horizontal="right" vertical="center"/>
    </xf>
    <xf numFmtId="165" fontId="2" fillId="0" borderId="16" xfId="0" applyNumberFormat="1" applyFont="1" applyBorder="1" applyAlignment="1" applyProtection="1">
      <alignment horizontal="right" vertical="center"/>
    </xf>
    <xf numFmtId="165" fontId="2" fillId="0" borderId="27" xfId="0" applyNumberFormat="1" applyFont="1" applyBorder="1" applyAlignment="1" applyProtection="1">
      <alignment horizontal="right" vertical="center"/>
    </xf>
    <xf numFmtId="4" fontId="5" fillId="5" borderId="25" xfId="0" applyNumberFormat="1" applyFont="1" applyFill="1" applyBorder="1" applyAlignment="1">
      <alignment vertical="center"/>
      <protection locked="0"/>
    </xf>
    <xf numFmtId="3" fontId="5" fillId="5" borderId="26" xfId="0" applyNumberFormat="1" applyFont="1" applyFill="1" applyBorder="1" applyAlignment="1">
      <alignment vertical="center"/>
      <protection locked="0"/>
    </xf>
    <xf numFmtId="3" fontId="5" fillId="5" borderId="17" xfId="0" applyNumberFormat="1" applyFont="1" applyFill="1" applyBorder="1" applyAlignment="1">
      <alignment vertical="center"/>
      <protection locked="0"/>
    </xf>
    <xf numFmtId="3" fontId="5" fillId="5" borderId="16" xfId="0" applyNumberFormat="1" applyFont="1" applyFill="1" applyBorder="1" applyAlignment="1">
      <alignment vertical="center"/>
      <protection locked="0"/>
    </xf>
    <xf numFmtId="3" fontId="5" fillId="5" borderId="27" xfId="0" applyNumberFormat="1" applyFont="1" applyFill="1" applyBorder="1" applyAlignment="1">
      <alignment vertical="center"/>
      <protection locked="0"/>
    </xf>
    <xf numFmtId="3" fontId="5" fillId="5" borderId="25" xfId="0" applyNumberFormat="1" applyFont="1" applyFill="1" applyBorder="1" applyAlignment="1">
      <alignment vertical="center"/>
      <protection locked="0"/>
    </xf>
    <xf numFmtId="164" fontId="2" fillId="0" borderId="21" xfId="0" applyNumberFormat="1" applyFont="1" applyBorder="1" applyAlignment="1" applyProtection="1">
      <alignment vertical="center"/>
    </xf>
    <xf numFmtId="165" fontId="2" fillId="0" borderId="29" xfId="0" applyNumberFormat="1" applyFont="1" applyBorder="1" applyAlignment="1" applyProtection="1">
      <alignment horizontal="right" vertical="center"/>
    </xf>
    <xf numFmtId="165" fontId="2" fillId="0" borderId="23" xfId="0" applyNumberFormat="1" applyFont="1" applyBorder="1" applyAlignment="1" applyProtection="1">
      <alignment horizontal="right" vertical="center"/>
    </xf>
    <xf numFmtId="165" fontId="2" fillId="0" borderId="22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right" vertical="center"/>
    </xf>
    <xf numFmtId="0" fontId="9" fillId="3" borderId="32" xfId="0" applyFont="1" applyFill="1" applyBorder="1" applyAlignment="1" applyProtection="1">
      <alignment horizontal="left" vertical="center" wrapText="1"/>
    </xf>
    <xf numFmtId="164" fontId="6" fillId="3" borderId="11" xfId="0" applyNumberFormat="1" applyFont="1" applyFill="1" applyBorder="1" applyAlignment="1" applyProtection="1">
      <alignment horizontal="right" vertical="center"/>
    </xf>
    <xf numFmtId="164" fontId="6" fillId="3" borderId="12" xfId="0" applyNumberFormat="1" applyFont="1" applyFill="1" applyBorder="1" applyAlignment="1" applyProtection="1">
      <alignment horizontal="right" vertical="center"/>
    </xf>
    <xf numFmtId="164" fontId="6" fillId="3" borderId="13" xfId="0" applyNumberFormat="1" applyFont="1" applyFill="1" applyBorder="1" applyAlignment="1" applyProtection="1">
      <alignment horizontal="right" vertical="center"/>
    </xf>
    <xf numFmtId="164" fontId="6" fillId="3" borderId="14" xfId="0" applyNumberFormat="1" applyFont="1" applyFill="1" applyBorder="1" applyAlignment="1" applyProtection="1">
      <alignment horizontal="right" vertical="center"/>
    </xf>
    <xf numFmtId="164" fontId="6" fillId="3" borderId="10" xfId="0" applyNumberFormat="1" applyFont="1" applyFill="1" applyBorder="1" applyAlignment="1" applyProtection="1">
      <alignment horizontal="right" vertical="center"/>
    </xf>
    <xf numFmtId="165" fontId="2" fillId="0" borderId="25" xfId="0" applyNumberFormat="1" applyFont="1" applyBorder="1" applyAlignment="1" applyProtection="1">
      <alignment horizontal="right" vertical="center"/>
    </xf>
    <xf numFmtId="164" fontId="2" fillId="5" borderId="25" xfId="0" applyNumberFormat="1" applyFont="1" applyFill="1" applyBorder="1" applyAlignment="1">
      <alignment horizontal="right" vertical="center"/>
      <protection locked="0"/>
    </xf>
    <xf numFmtId="164" fontId="2" fillId="5" borderId="26" xfId="0" applyNumberFormat="1" applyFont="1" applyFill="1" applyBorder="1" applyAlignment="1">
      <alignment horizontal="right" vertical="center"/>
      <protection locked="0"/>
    </xf>
    <xf numFmtId="164" fontId="2" fillId="5" borderId="27" xfId="0" applyNumberFormat="1" applyFont="1" applyFill="1" applyBorder="1" applyAlignment="1">
      <alignment horizontal="right" vertical="center"/>
      <protection locked="0"/>
    </xf>
    <xf numFmtId="164" fontId="2" fillId="5" borderId="29" xfId="0" applyNumberFormat="1" applyFont="1" applyFill="1" applyBorder="1" applyAlignment="1">
      <alignment horizontal="right" vertical="center"/>
      <protection locked="0"/>
    </xf>
    <xf numFmtId="164" fontId="2" fillId="5" borderId="30" xfId="0" applyNumberFormat="1" applyFont="1" applyFill="1" applyBorder="1" applyAlignment="1">
      <alignment horizontal="right" vertical="center"/>
      <protection locked="0"/>
    </xf>
    <xf numFmtId="164" fontId="6" fillId="3" borderId="31" xfId="0" applyNumberFormat="1" applyFont="1" applyFill="1" applyBorder="1" applyAlignment="1" applyProtection="1">
      <alignment horizontal="right" vertical="center"/>
    </xf>
    <xf numFmtId="0" fontId="10" fillId="0" borderId="8" xfId="0" applyFont="1" applyBorder="1" applyAlignment="1" applyProtection="1">
      <alignment horizontal="left" vertical="center" wrapText="1"/>
    </xf>
    <xf numFmtId="0" fontId="10" fillId="0" borderId="33" xfId="0" applyFont="1" applyBorder="1" applyAlignment="1" applyProtection="1">
      <alignment horizontal="left" vertical="center" wrapText="1"/>
    </xf>
    <xf numFmtId="164" fontId="2" fillId="0" borderId="25" xfId="0" applyNumberFormat="1" applyFont="1" applyBorder="1" applyAlignment="1" applyProtection="1">
      <alignment horizontal="center" vertical="center"/>
    </xf>
    <xf numFmtId="164" fontId="2" fillId="0" borderId="26" xfId="0" applyNumberFormat="1" applyFont="1" applyBorder="1" applyAlignment="1" applyProtection="1">
      <alignment horizontal="center" vertical="center"/>
    </xf>
    <xf numFmtId="164" fontId="2" fillId="0" borderId="17" xfId="0" applyNumberFormat="1" applyFont="1" applyBorder="1" applyAlignment="1" applyProtection="1">
      <alignment horizontal="center" vertical="center"/>
    </xf>
    <xf numFmtId="164" fontId="2" fillId="0" borderId="16" xfId="0" applyNumberFormat="1" applyFont="1" applyBorder="1" applyAlignment="1" applyProtection="1">
      <alignment horizontal="center" vertical="center"/>
    </xf>
    <xf numFmtId="164" fontId="2" fillId="0" borderId="27" xfId="0" applyNumberFormat="1" applyFont="1" applyBorder="1" applyAlignment="1" applyProtection="1">
      <alignment horizontal="center" vertical="center"/>
    </xf>
    <xf numFmtId="164" fontId="2" fillId="5" borderId="25" xfId="0" applyNumberFormat="1" applyFont="1" applyFill="1" applyBorder="1" applyAlignment="1">
      <alignment horizontal="center" vertical="center"/>
      <protection locked="0"/>
    </xf>
    <xf numFmtId="164" fontId="2" fillId="5" borderId="21" xfId="0" applyNumberFormat="1" applyFont="1" applyFill="1" applyBorder="1" applyAlignment="1">
      <alignment horizontal="center" vertical="center"/>
      <protection locked="0"/>
    </xf>
    <xf numFmtId="0" fontId="10" fillId="0" borderId="34" xfId="0" applyFont="1" applyBorder="1" applyAlignment="1" applyProtection="1">
      <alignment horizontal="left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3" borderId="15" xfId="0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right" vertical="center"/>
    </xf>
    <xf numFmtId="0" fontId="9" fillId="3" borderId="33" xfId="0" applyFont="1" applyFill="1" applyBorder="1" applyAlignment="1" applyProtection="1">
      <alignment horizontal="left" vertical="center" wrapText="1"/>
    </xf>
    <xf numFmtId="0" fontId="3" fillId="3" borderId="36" xfId="0" applyFont="1" applyFill="1" applyBorder="1" applyAlignment="1" applyProtection="1">
      <alignment horizontal="center" vertical="center" wrapText="1"/>
    </xf>
    <xf numFmtId="165" fontId="2" fillId="3" borderId="21" xfId="0" applyNumberFormat="1" applyFont="1" applyFill="1" applyBorder="1" applyAlignment="1" applyProtection="1">
      <alignment horizontal="right" vertical="center"/>
    </xf>
    <xf numFmtId="165" fontId="2" fillId="3" borderId="29" xfId="0" applyNumberFormat="1" applyFont="1" applyFill="1" applyBorder="1" applyAlignment="1" applyProtection="1">
      <alignment horizontal="right" vertical="center"/>
    </xf>
    <xf numFmtId="165" fontId="2" fillId="3" borderId="23" xfId="0" applyNumberFormat="1" applyFont="1" applyFill="1" applyBorder="1" applyAlignment="1" applyProtection="1">
      <alignment horizontal="right" vertical="center"/>
    </xf>
    <xf numFmtId="165" fontId="2" fillId="3" borderId="22" xfId="0" applyNumberFormat="1" applyFont="1" applyFill="1" applyBorder="1" applyAlignment="1" applyProtection="1">
      <alignment horizontal="right" vertical="center"/>
    </xf>
    <xf numFmtId="165" fontId="2" fillId="3" borderId="30" xfId="0" applyNumberFormat="1" applyFont="1" applyFill="1" applyBorder="1" applyAlignment="1" applyProtection="1">
      <alignment horizontal="right" vertical="center"/>
    </xf>
    <xf numFmtId="0" fontId="11" fillId="4" borderId="33" xfId="0" applyFont="1" applyFill="1" applyBorder="1" applyAlignment="1" applyProtection="1">
      <alignment horizontal="left" vertical="center" wrapText="1"/>
    </xf>
    <xf numFmtId="0" fontId="10" fillId="4" borderId="36" xfId="0" applyFont="1" applyFill="1" applyBorder="1" applyAlignment="1" applyProtection="1">
      <alignment horizontal="center" vertical="center" wrapText="1"/>
    </xf>
    <xf numFmtId="165" fontId="8" fillId="4" borderId="37" xfId="0" applyNumberFormat="1" applyFont="1" applyFill="1" applyBorder="1" applyAlignment="1" applyProtection="1">
      <alignment horizontal="right" vertical="center"/>
    </xf>
    <xf numFmtId="165" fontId="8" fillId="4" borderId="38" xfId="0" applyNumberFormat="1" applyFont="1" applyFill="1" applyBorder="1" applyAlignment="1" applyProtection="1">
      <alignment horizontal="right" vertical="center"/>
    </xf>
    <xf numFmtId="165" fontId="8" fillId="4" borderId="39" xfId="0" applyNumberFormat="1" applyFont="1" applyFill="1" applyBorder="1" applyAlignment="1" applyProtection="1">
      <alignment horizontal="right" vertical="center"/>
    </xf>
    <xf numFmtId="165" fontId="8" fillId="4" borderId="40" xfId="0" applyNumberFormat="1" applyFont="1" applyFill="1" applyBorder="1" applyAlignment="1" applyProtection="1">
      <alignment horizontal="right" vertical="center"/>
    </xf>
    <xf numFmtId="165" fontId="8" fillId="4" borderId="41" xfId="0" applyNumberFormat="1" applyFont="1" applyFill="1" applyBorder="1" applyAlignment="1" applyProtection="1">
      <alignment horizontal="right" vertical="center"/>
    </xf>
    <xf numFmtId="0" fontId="9" fillId="3" borderId="1" xfId="0" applyFont="1" applyFill="1" applyBorder="1" applyAlignment="1" applyProtection="1">
      <alignment horizontal="left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right" vertical="center"/>
    </xf>
    <xf numFmtId="164" fontId="6" fillId="3" borderId="5" xfId="0" applyNumberFormat="1" applyFont="1" applyFill="1" applyBorder="1" applyAlignment="1" applyProtection="1">
      <alignment horizontal="right" vertical="center"/>
    </xf>
    <xf numFmtId="0" fontId="9" fillId="3" borderId="7" xfId="0" applyFont="1" applyFill="1" applyBorder="1" applyAlignment="1" applyProtection="1">
      <alignment horizontal="left" vertical="center" wrapText="1"/>
    </xf>
    <xf numFmtId="3" fontId="6" fillId="3" borderId="1" xfId="0" applyNumberFormat="1" applyFont="1" applyFill="1" applyBorder="1" applyAlignment="1" applyProtection="1">
      <alignment horizontal="right" vertical="center"/>
    </xf>
    <xf numFmtId="3" fontId="6" fillId="3" borderId="5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2" fillId="0" borderId="0" xfId="0" applyFont="1" applyProtection="1"/>
    <xf numFmtId="3" fontId="2" fillId="0" borderId="5" xfId="0" applyNumberFormat="1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 wrapText="1"/>
    </xf>
    <xf numFmtId="0" fontId="4" fillId="2" borderId="43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3" fontId="2" fillId="0" borderId="42" xfId="0" applyNumberFormat="1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0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tabSelected="1" workbookViewId="0">
      <pane ySplit="3" topLeftCell="A4" activePane="bottomLeft" state="frozenSplit"/>
      <selection activeCell="D109" sqref="D109"/>
      <selection pane="bottomLeft" activeCell="D109" sqref="D109"/>
    </sheetView>
  </sheetViews>
  <sheetFormatPr defaultColWidth="8.1640625" defaultRowHeight="11.25" customHeight="1" x14ac:dyDescent="0.2"/>
  <cols>
    <col min="1" max="1" width="39.5" style="124" customWidth="1"/>
    <col min="2" max="2" width="29.83203125" style="125" customWidth="1"/>
    <col min="3" max="11" width="10" style="126" customWidth="1"/>
    <col min="12" max="12" width="20.5" style="126" customWidth="1"/>
    <col min="13" max="16384" width="8.1640625" style="1"/>
  </cols>
  <sheetData>
    <row r="1" spans="1:12" ht="11.25" customHeight="1" x14ac:dyDescent="0.15">
      <c r="A1" s="139" t="s">
        <v>0</v>
      </c>
      <c r="B1" s="134" t="s">
        <v>1</v>
      </c>
      <c r="C1" s="2" t="s">
        <v>2</v>
      </c>
      <c r="D1" s="2" t="s">
        <v>2</v>
      </c>
      <c r="E1" s="2" t="s">
        <v>3</v>
      </c>
      <c r="F1" s="142" t="s">
        <v>4</v>
      </c>
      <c r="G1" s="143"/>
      <c r="H1" s="143"/>
      <c r="I1" s="143"/>
      <c r="J1" s="143"/>
      <c r="K1" s="128"/>
      <c r="L1" s="129" t="s">
        <v>5</v>
      </c>
    </row>
    <row r="2" spans="1:12" ht="11.25" customHeight="1" x14ac:dyDescent="0.15">
      <c r="A2" s="140"/>
      <c r="B2" s="135"/>
      <c r="C2" s="137">
        <v>2017</v>
      </c>
      <c r="D2" s="137">
        <v>2018</v>
      </c>
      <c r="E2" s="137">
        <v>2019</v>
      </c>
      <c r="F2" s="127">
        <v>2020</v>
      </c>
      <c r="G2" s="128"/>
      <c r="H2" s="127">
        <v>2021</v>
      </c>
      <c r="I2" s="128"/>
      <c r="J2" s="127">
        <v>2022</v>
      </c>
      <c r="K2" s="128"/>
      <c r="L2" s="130"/>
    </row>
    <row r="3" spans="1:12" ht="11.25" customHeight="1" x14ac:dyDescent="0.15">
      <c r="A3" s="141"/>
      <c r="B3" s="136"/>
      <c r="C3" s="138"/>
      <c r="D3" s="138"/>
      <c r="E3" s="138"/>
      <c r="F3" s="3" t="s">
        <v>6</v>
      </c>
      <c r="G3" s="4" t="s">
        <v>7</v>
      </c>
      <c r="H3" s="3" t="s">
        <v>6</v>
      </c>
      <c r="I3" s="4" t="s">
        <v>7</v>
      </c>
      <c r="J3" s="3" t="s">
        <v>6</v>
      </c>
      <c r="K3" s="5" t="s">
        <v>7</v>
      </c>
      <c r="L3" s="131"/>
    </row>
    <row r="4" spans="1:12" s="6" customFormat="1" ht="92.25" customHeight="1" x14ac:dyDescent="0.2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9"/>
      <c r="L4" s="10" t="s">
        <v>9</v>
      </c>
    </row>
    <row r="5" spans="1:12" ht="12" customHeight="1" x14ac:dyDescent="0.2">
      <c r="A5" s="11" t="s">
        <v>10</v>
      </c>
      <c r="B5" s="12"/>
      <c r="C5" s="13"/>
      <c r="D5" s="14"/>
      <c r="E5" s="15"/>
      <c r="F5" s="16"/>
      <c r="G5" s="17"/>
      <c r="H5" s="13"/>
      <c r="I5" s="15"/>
      <c r="J5" s="16"/>
      <c r="K5" s="17"/>
      <c r="L5" s="18"/>
    </row>
    <row r="6" spans="1:12" ht="56.25" customHeight="1" x14ac:dyDescent="0.15">
      <c r="A6" s="19" t="s">
        <v>11</v>
      </c>
      <c r="B6" s="20" t="s">
        <v>12</v>
      </c>
      <c r="C6" s="21">
        <v>0</v>
      </c>
      <c r="D6" s="21">
        <v>0</v>
      </c>
      <c r="E6" s="22">
        <v>0</v>
      </c>
      <c r="F6" s="21">
        <v>0</v>
      </c>
      <c r="G6" s="22">
        <v>0</v>
      </c>
      <c r="H6" s="21">
        <v>0</v>
      </c>
      <c r="I6" s="22">
        <v>0</v>
      </c>
      <c r="J6" s="21">
        <v>0</v>
      </c>
      <c r="K6" s="23">
        <v>0</v>
      </c>
      <c r="L6" s="18"/>
    </row>
    <row r="7" spans="1:12" ht="19.5" customHeight="1" x14ac:dyDescent="0.15">
      <c r="A7" s="24" t="s">
        <v>13</v>
      </c>
      <c r="B7" s="20" t="s">
        <v>14</v>
      </c>
      <c r="C7" s="25">
        <v>0</v>
      </c>
      <c r="D7" s="25">
        <v>0</v>
      </c>
      <c r="E7" s="26">
        <v>0</v>
      </c>
      <c r="F7" s="25">
        <v>0</v>
      </c>
      <c r="G7" s="26">
        <v>0</v>
      </c>
      <c r="H7" s="25">
        <v>0</v>
      </c>
      <c r="I7" s="26">
        <v>0</v>
      </c>
      <c r="J7" s="25">
        <v>0</v>
      </c>
      <c r="K7" s="27">
        <v>0</v>
      </c>
      <c r="L7" s="18"/>
    </row>
    <row r="8" spans="1:12" ht="35.25" customHeight="1" x14ac:dyDescent="0.15">
      <c r="A8" s="28" t="s">
        <v>15</v>
      </c>
      <c r="B8" s="29" t="s">
        <v>16</v>
      </c>
      <c r="C8" s="30">
        <v>0</v>
      </c>
      <c r="D8" s="31">
        <v>0</v>
      </c>
      <c r="E8" s="32">
        <v>0</v>
      </c>
      <c r="F8" s="31">
        <v>0</v>
      </c>
      <c r="G8" s="32">
        <v>0</v>
      </c>
      <c r="H8" s="31">
        <v>0</v>
      </c>
      <c r="I8" s="32">
        <v>0</v>
      </c>
      <c r="J8" s="31">
        <v>0</v>
      </c>
      <c r="K8" s="33">
        <v>0</v>
      </c>
      <c r="L8" s="18"/>
    </row>
    <row r="9" spans="1:12" ht="26.25" customHeight="1" x14ac:dyDescent="0.15">
      <c r="A9" s="34" t="s">
        <v>17</v>
      </c>
      <c r="B9" s="35" t="s">
        <v>12</v>
      </c>
      <c r="C9" s="36">
        <f t="shared" ref="C9:K9" si="0">C11+C24+C37+C38</f>
        <v>316</v>
      </c>
      <c r="D9" s="36">
        <f t="shared" si="0"/>
        <v>311</v>
      </c>
      <c r="E9" s="37">
        <f t="shared" si="0"/>
        <v>315</v>
      </c>
      <c r="F9" s="38">
        <f t="shared" si="0"/>
        <v>318</v>
      </c>
      <c r="G9" s="39">
        <f t="shared" si="0"/>
        <v>320</v>
      </c>
      <c r="H9" s="40">
        <f t="shared" si="0"/>
        <v>324</v>
      </c>
      <c r="I9" s="39">
        <f t="shared" si="0"/>
        <v>326</v>
      </c>
      <c r="J9" s="40">
        <f t="shared" si="0"/>
        <v>327</v>
      </c>
      <c r="K9" s="39">
        <f t="shared" si="0"/>
        <v>329</v>
      </c>
      <c r="L9" s="18"/>
    </row>
    <row r="10" spans="1:12" ht="18" customHeight="1" x14ac:dyDescent="0.15">
      <c r="A10" s="19" t="s">
        <v>18</v>
      </c>
      <c r="B10" s="20"/>
      <c r="C10" s="41"/>
      <c r="D10" s="42"/>
      <c r="E10" s="43"/>
      <c r="F10" s="44"/>
      <c r="G10" s="45"/>
      <c r="H10" s="41"/>
      <c r="I10" s="46"/>
      <c r="J10" s="41"/>
      <c r="K10" s="47"/>
      <c r="L10" s="18"/>
    </row>
    <row r="11" spans="1:12" s="48" customFormat="1" ht="25.5" customHeight="1" x14ac:dyDescent="0.2">
      <c r="A11" s="49" t="s">
        <v>19</v>
      </c>
      <c r="B11" s="20" t="s">
        <v>20</v>
      </c>
      <c r="C11" s="42">
        <f t="shared" ref="C11:K11" si="1">SUM(C13:C23)</f>
        <v>69</v>
      </c>
      <c r="D11" s="42">
        <f t="shared" si="1"/>
        <v>69</v>
      </c>
      <c r="E11" s="43">
        <f t="shared" si="1"/>
        <v>70</v>
      </c>
      <c r="F11" s="41">
        <f t="shared" si="1"/>
        <v>70</v>
      </c>
      <c r="G11" s="43">
        <f t="shared" si="1"/>
        <v>70</v>
      </c>
      <c r="H11" s="41">
        <f t="shared" si="1"/>
        <v>73</v>
      </c>
      <c r="I11" s="43">
        <f t="shared" si="1"/>
        <v>74</v>
      </c>
      <c r="J11" s="41">
        <f t="shared" si="1"/>
        <v>74</v>
      </c>
      <c r="K11" s="45">
        <f t="shared" si="1"/>
        <v>75</v>
      </c>
      <c r="L11" s="18"/>
    </row>
    <row r="12" spans="1:12" ht="17.25" customHeight="1" x14ac:dyDescent="0.15">
      <c r="A12" s="19" t="s">
        <v>21</v>
      </c>
      <c r="B12" s="20"/>
      <c r="C12" s="41"/>
      <c r="D12" s="42"/>
      <c r="E12" s="43"/>
      <c r="F12" s="44"/>
      <c r="G12" s="45"/>
      <c r="H12" s="41"/>
      <c r="I12" s="45"/>
      <c r="J12" s="41"/>
      <c r="K12" s="46"/>
      <c r="L12" s="18"/>
    </row>
    <row r="13" spans="1:12" ht="19.5" customHeight="1" x14ac:dyDescent="0.15">
      <c r="A13" s="19" t="s">
        <v>22</v>
      </c>
      <c r="B13" s="20" t="s">
        <v>20</v>
      </c>
      <c r="C13" s="50">
        <v>2</v>
      </c>
      <c r="D13" s="51">
        <v>2</v>
      </c>
      <c r="E13" s="22">
        <v>2</v>
      </c>
      <c r="F13" s="21">
        <v>2</v>
      </c>
      <c r="G13" s="52">
        <v>2</v>
      </c>
      <c r="H13" s="50">
        <v>2</v>
      </c>
      <c r="I13" s="52">
        <v>2</v>
      </c>
      <c r="J13" s="50">
        <v>2</v>
      </c>
      <c r="K13" s="52">
        <v>2</v>
      </c>
      <c r="L13" s="18"/>
    </row>
    <row r="14" spans="1:12" ht="21.75" customHeight="1" x14ac:dyDescent="0.15">
      <c r="A14" s="19" t="s">
        <v>23</v>
      </c>
      <c r="B14" s="20" t="s">
        <v>20</v>
      </c>
      <c r="C14" s="50">
        <v>0</v>
      </c>
      <c r="D14" s="51">
        <v>0</v>
      </c>
      <c r="E14" s="22">
        <v>0</v>
      </c>
      <c r="F14" s="21">
        <v>0</v>
      </c>
      <c r="G14" s="52">
        <v>0</v>
      </c>
      <c r="H14" s="50">
        <v>0</v>
      </c>
      <c r="I14" s="52">
        <v>0</v>
      </c>
      <c r="J14" s="50">
        <v>0</v>
      </c>
      <c r="K14" s="52">
        <v>0</v>
      </c>
      <c r="L14" s="18"/>
    </row>
    <row r="15" spans="1:12" ht="17.25" customHeight="1" x14ac:dyDescent="0.15">
      <c r="A15" s="19" t="s">
        <v>24</v>
      </c>
      <c r="B15" s="20" t="s">
        <v>20</v>
      </c>
      <c r="C15" s="50">
        <v>0</v>
      </c>
      <c r="D15" s="51">
        <v>0</v>
      </c>
      <c r="E15" s="22">
        <v>0</v>
      </c>
      <c r="F15" s="21">
        <v>0</v>
      </c>
      <c r="G15" s="52">
        <v>0</v>
      </c>
      <c r="H15" s="50">
        <v>0</v>
      </c>
      <c r="I15" s="52">
        <v>0</v>
      </c>
      <c r="J15" s="50">
        <v>0</v>
      </c>
      <c r="K15" s="52">
        <v>0</v>
      </c>
      <c r="L15" s="18"/>
    </row>
    <row r="16" spans="1:12" ht="17.25" customHeight="1" x14ac:dyDescent="0.15">
      <c r="A16" s="19" t="s">
        <v>25</v>
      </c>
      <c r="B16" s="20" t="s">
        <v>20</v>
      </c>
      <c r="C16" s="50">
        <v>0</v>
      </c>
      <c r="D16" s="51">
        <v>0</v>
      </c>
      <c r="E16" s="22">
        <v>0</v>
      </c>
      <c r="F16" s="21">
        <v>0</v>
      </c>
      <c r="G16" s="52">
        <v>0</v>
      </c>
      <c r="H16" s="50">
        <v>0</v>
      </c>
      <c r="I16" s="52">
        <v>0</v>
      </c>
      <c r="J16" s="50">
        <v>0</v>
      </c>
      <c r="K16" s="52">
        <v>0</v>
      </c>
      <c r="L16" s="18"/>
    </row>
    <row r="17" spans="1:12" ht="17.25" customHeight="1" x14ac:dyDescent="0.15">
      <c r="A17" s="19" t="s">
        <v>26</v>
      </c>
      <c r="B17" s="20" t="s">
        <v>20</v>
      </c>
      <c r="C17" s="50">
        <v>0</v>
      </c>
      <c r="D17" s="51">
        <v>0</v>
      </c>
      <c r="E17" s="22">
        <v>0</v>
      </c>
      <c r="F17" s="21">
        <v>0</v>
      </c>
      <c r="G17" s="52">
        <v>0</v>
      </c>
      <c r="H17" s="50">
        <v>0</v>
      </c>
      <c r="I17" s="52"/>
      <c r="J17" s="50">
        <v>0</v>
      </c>
      <c r="K17" s="52">
        <v>0</v>
      </c>
      <c r="L17" s="18"/>
    </row>
    <row r="18" spans="1:12" ht="47.25" customHeight="1" x14ac:dyDescent="0.15">
      <c r="A18" s="19" t="s">
        <v>27</v>
      </c>
      <c r="B18" s="20" t="s">
        <v>20</v>
      </c>
      <c r="C18" s="50">
        <v>11</v>
      </c>
      <c r="D18" s="51">
        <v>11</v>
      </c>
      <c r="E18" s="22">
        <v>11</v>
      </c>
      <c r="F18" s="21">
        <v>11</v>
      </c>
      <c r="G18" s="52">
        <v>11</v>
      </c>
      <c r="H18" s="50">
        <v>11</v>
      </c>
      <c r="I18" s="52">
        <v>11</v>
      </c>
      <c r="J18" s="50">
        <v>11</v>
      </c>
      <c r="K18" s="52">
        <v>11</v>
      </c>
      <c r="L18" s="18"/>
    </row>
    <row r="19" spans="1:12" ht="17.25" customHeight="1" x14ac:dyDescent="0.15">
      <c r="A19" s="19" t="s">
        <v>28</v>
      </c>
      <c r="B19" s="20" t="s">
        <v>20</v>
      </c>
      <c r="C19" s="50">
        <v>2</v>
      </c>
      <c r="D19" s="51">
        <v>2</v>
      </c>
      <c r="E19" s="22">
        <v>2</v>
      </c>
      <c r="F19" s="21">
        <v>2</v>
      </c>
      <c r="G19" s="52">
        <v>2</v>
      </c>
      <c r="H19" s="50">
        <v>2</v>
      </c>
      <c r="I19" s="52">
        <v>2</v>
      </c>
      <c r="J19" s="50">
        <v>2</v>
      </c>
      <c r="K19" s="52">
        <v>2</v>
      </c>
      <c r="L19" s="18"/>
    </row>
    <row r="20" spans="1:12" ht="26.25" customHeight="1" x14ac:dyDescent="0.15">
      <c r="A20" s="19" t="s">
        <v>29</v>
      </c>
      <c r="B20" s="20" t="s">
        <v>20</v>
      </c>
      <c r="C20" s="50">
        <v>27</v>
      </c>
      <c r="D20" s="51">
        <v>27</v>
      </c>
      <c r="E20" s="22">
        <v>28</v>
      </c>
      <c r="F20" s="21">
        <v>28</v>
      </c>
      <c r="G20" s="52">
        <v>28</v>
      </c>
      <c r="H20" s="50">
        <v>28</v>
      </c>
      <c r="I20" s="52">
        <v>28</v>
      </c>
      <c r="J20" s="50">
        <v>28</v>
      </c>
      <c r="K20" s="52">
        <v>28</v>
      </c>
      <c r="L20" s="18"/>
    </row>
    <row r="21" spans="1:12" ht="26.25" customHeight="1" x14ac:dyDescent="0.15">
      <c r="A21" s="19" t="s">
        <v>30</v>
      </c>
      <c r="B21" s="20" t="s">
        <v>20</v>
      </c>
      <c r="C21" s="50">
        <v>2</v>
      </c>
      <c r="D21" s="51">
        <v>2</v>
      </c>
      <c r="E21" s="22">
        <v>2</v>
      </c>
      <c r="F21" s="21">
        <v>2</v>
      </c>
      <c r="G21" s="52">
        <v>2</v>
      </c>
      <c r="H21" s="50">
        <v>2</v>
      </c>
      <c r="I21" s="52">
        <v>2</v>
      </c>
      <c r="J21" s="50">
        <v>2</v>
      </c>
      <c r="K21" s="52">
        <v>2</v>
      </c>
      <c r="L21" s="18"/>
    </row>
    <row r="22" spans="1:12" ht="22.5" customHeight="1" x14ac:dyDescent="0.15">
      <c r="A22" s="19" t="s">
        <v>31</v>
      </c>
      <c r="B22" s="20" t="s">
        <v>20</v>
      </c>
      <c r="C22" s="50">
        <v>0</v>
      </c>
      <c r="D22" s="51">
        <v>0</v>
      </c>
      <c r="E22" s="22">
        <v>0</v>
      </c>
      <c r="F22" s="21">
        <v>0</v>
      </c>
      <c r="G22" s="52">
        <v>0</v>
      </c>
      <c r="H22" s="50">
        <v>0</v>
      </c>
      <c r="I22" s="52">
        <v>0</v>
      </c>
      <c r="J22" s="50">
        <v>0</v>
      </c>
      <c r="K22" s="52">
        <v>0</v>
      </c>
      <c r="L22" s="18"/>
    </row>
    <row r="23" spans="1:12" ht="17.25" customHeight="1" x14ac:dyDescent="0.15">
      <c r="A23" s="19" t="s">
        <v>32</v>
      </c>
      <c r="B23" s="20" t="s">
        <v>20</v>
      </c>
      <c r="C23" s="50">
        <v>25</v>
      </c>
      <c r="D23" s="51">
        <v>25</v>
      </c>
      <c r="E23" s="22">
        <v>25</v>
      </c>
      <c r="F23" s="21">
        <v>25</v>
      </c>
      <c r="G23" s="52">
        <v>25</v>
      </c>
      <c r="H23" s="50">
        <v>28</v>
      </c>
      <c r="I23" s="52">
        <v>29</v>
      </c>
      <c r="J23" s="50">
        <v>29</v>
      </c>
      <c r="K23" s="52">
        <v>30</v>
      </c>
      <c r="L23" s="18"/>
    </row>
    <row r="24" spans="1:12" s="48" customFormat="1" ht="25.5" customHeight="1" x14ac:dyDescent="0.2">
      <c r="A24" s="49" t="s">
        <v>33</v>
      </c>
      <c r="B24" s="20" t="s">
        <v>20</v>
      </c>
      <c r="C24" s="42">
        <f t="shared" ref="C24:K24" si="2">C26+C27+C28+C29+C30+C31+C32+C33+C34+C35+C36</f>
        <v>244</v>
      </c>
      <c r="D24" s="42">
        <f t="shared" si="2"/>
        <v>239</v>
      </c>
      <c r="E24" s="42">
        <f t="shared" si="2"/>
        <v>242</v>
      </c>
      <c r="F24" s="42">
        <f t="shared" si="2"/>
        <v>245</v>
      </c>
      <c r="G24" s="42">
        <f t="shared" si="2"/>
        <v>247</v>
      </c>
      <c r="H24" s="42">
        <f t="shared" si="2"/>
        <v>248</v>
      </c>
      <c r="I24" s="42">
        <f t="shared" si="2"/>
        <v>249</v>
      </c>
      <c r="J24" s="42">
        <f t="shared" si="2"/>
        <v>250</v>
      </c>
      <c r="K24" s="42">
        <f t="shared" si="2"/>
        <v>251</v>
      </c>
      <c r="L24" s="18"/>
    </row>
    <row r="25" spans="1:12" ht="21" customHeight="1" x14ac:dyDescent="0.15">
      <c r="A25" s="19" t="s">
        <v>21</v>
      </c>
      <c r="B25" s="20"/>
      <c r="C25" s="41"/>
      <c r="D25" s="42"/>
      <c r="E25" s="43"/>
      <c r="F25" s="44"/>
      <c r="G25" s="45"/>
      <c r="H25" s="41"/>
      <c r="I25" s="45"/>
      <c r="J25" s="41"/>
      <c r="K25" s="45"/>
      <c r="L25" s="18"/>
    </row>
    <row r="26" spans="1:12" ht="23.25" customHeight="1" x14ac:dyDescent="0.15">
      <c r="A26" s="19" t="s">
        <v>22</v>
      </c>
      <c r="B26" s="20" t="s">
        <v>20</v>
      </c>
      <c r="C26" s="50">
        <v>22</v>
      </c>
      <c r="D26" s="51">
        <v>19</v>
      </c>
      <c r="E26" s="22">
        <v>19</v>
      </c>
      <c r="F26" s="21">
        <v>19</v>
      </c>
      <c r="G26" s="52">
        <v>19</v>
      </c>
      <c r="H26" s="50">
        <v>19</v>
      </c>
      <c r="I26" s="52">
        <v>19</v>
      </c>
      <c r="J26" s="50">
        <v>19</v>
      </c>
      <c r="K26" s="52">
        <v>19</v>
      </c>
      <c r="L26" s="18"/>
    </row>
    <row r="27" spans="1:12" ht="24" customHeight="1" x14ac:dyDescent="0.15">
      <c r="A27" s="19" t="s">
        <v>23</v>
      </c>
      <c r="B27" s="20" t="s">
        <v>20</v>
      </c>
      <c r="C27" s="50">
        <v>0</v>
      </c>
      <c r="D27" s="51">
        <v>0</v>
      </c>
      <c r="E27" s="22">
        <v>0</v>
      </c>
      <c r="F27" s="21">
        <v>0</v>
      </c>
      <c r="G27" s="52">
        <v>0</v>
      </c>
      <c r="H27" s="50">
        <v>0</v>
      </c>
      <c r="I27" s="52">
        <v>0</v>
      </c>
      <c r="J27" s="50">
        <v>0</v>
      </c>
      <c r="K27" s="52">
        <v>0</v>
      </c>
      <c r="L27" s="18"/>
    </row>
    <row r="28" spans="1:12" ht="17.25" customHeight="1" x14ac:dyDescent="0.15">
      <c r="A28" s="19" t="s">
        <v>24</v>
      </c>
      <c r="B28" s="20" t="s">
        <v>20</v>
      </c>
      <c r="C28" s="50">
        <v>0</v>
      </c>
      <c r="D28" s="51">
        <v>0</v>
      </c>
      <c r="E28" s="22">
        <v>0</v>
      </c>
      <c r="F28" s="21">
        <v>0</v>
      </c>
      <c r="G28" s="52">
        <v>0</v>
      </c>
      <c r="H28" s="50">
        <v>0</v>
      </c>
      <c r="I28" s="52">
        <v>0</v>
      </c>
      <c r="J28" s="50">
        <v>0</v>
      </c>
      <c r="K28" s="52">
        <v>0</v>
      </c>
      <c r="L28" s="18"/>
    </row>
    <row r="29" spans="1:12" ht="17.25" customHeight="1" x14ac:dyDescent="0.15">
      <c r="A29" s="19" t="s">
        <v>25</v>
      </c>
      <c r="B29" s="20" t="s">
        <v>20</v>
      </c>
      <c r="C29" s="50">
        <v>0</v>
      </c>
      <c r="D29" s="51">
        <v>0</v>
      </c>
      <c r="E29" s="22">
        <v>0</v>
      </c>
      <c r="F29" s="21">
        <v>0</v>
      </c>
      <c r="G29" s="52">
        <v>0</v>
      </c>
      <c r="H29" s="50">
        <v>0</v>
      </c>
      <c r="I29" s="52">
        <v>0</v>
      </c>
      <c r="J29" s="50">
        <v>0</v>
      </c>
      <c r="K29" s="52">
        <v>0</v>
      </c>
      <c r="L29" s="18"/>
    </row>
    <row r="30" spans="1:12" ht="17.25" customHeight="1" x14ac:dyDescent="0.15">
      <c r="A30" s="19" t="s">
        <v>26</v>
      </c>
      <c r="B30" s="20" t="s">
        <v>20</v>
      </c>
      <c r="C30" s="50">
        <v>0</v>
      </c>
      <c r="D30" s="51">
        <v>0</v>
      </c>
      <c r="E30" s="22">
        <v>0</v>
      </c>
      <c r="F30" s="21">
        <v>0</v>
      </c>
      <c r="G30" s="52">
        <v>0</v>
      </c>
      <c r="H30" s="50">
        <v>0</v>
      </c>
      <c r="I30" s="52">
        <v>0</v>
      </c>
      <c r="J30" s="50">
        <v>0</v>
      </c>
      <c r="K30" s="52">
        <v>0</v>
      </c>
      <c r="L30" s="18"/>
    </row>
    <row r="31" spans="1:12" ht="43.5" customHeight="1" x14ac:dyDescent="0.15">
      <c r="A31" s="19" t="s">
        <v>27</v>
      </c>
      <c r="B31" s="20" t="s">
        <v>20</v>
      </c>
      <c r="C31" s="50">
        <v>27</v>
      </c>
      <c r="D31" s="51">
        <v>27</v>
      </c>
      <c r="E31" s="22">
        <v>27</v>
      </c>
      <c r="F31" s="21">
        <v>27</v>
      </c>
      <c r="G31" s="52">
        <v>27</v>
      </c>
      <c r="H31" s="50">
        <v>27</v>
      </c>
      <c r="I31" s="52">
        <v>27</v>
      </c>
      <c r="J31" s="50">
        <v>27</v>
      </c>
      <c r="K31" s="52">
        <v>27</v>
      </c>
      <c r="L31" s="18"/>
    </row>
    <row r="32" spans="1:12" ht="17.25" customHeight="1" x14ac:dyDescent="0.15">
      <c r="A32" s="19" t="s">
        <v>28</v>
      </c>
      <c r="B32" s="20" t="s">
        <v>20</v>
      </c>
      <c r="C32" s="50">
        <v>10</v>
      </c>
      <c r="D32" s="51">
        <v>16</v>
      </c>
      <c r="E32" s="22">
        <v>16</v>
      </c>
      <c r="F32" s="21">
        <v>16</v>
      </c>
      <c r="G32" s="52">
        <v>16</v>
      </c>
      <c r="H32" s="50">
        <v>16</v>
      </c>
      <c r="I32" s="52">
        <v>16</v>
      </c>
      <c r="J32" s="50">
        <v>16</v>
      </c>
      <c r="K32" s="52">
        <v>16</v>
      </c>
      <c r="L32" s="18"/>
    </row>
    <row r="33" spans="1:12" ht="23.25" customHeight="1" x14ac:dyDescent="0.15">
      <c r="A33" s="19" t="s">
        <v>29</v>
      </c>
      <c r="B33" s="20" t="s">
        <v>20</v>
      </c>
      <c r="C33" s="50">
        <v>79</v>
      </c>
      <c r="D33" s="51">
        <v>73</v>
      </c>
      <c r="E33" s="22">
        <v>73</v>
      </c>
      <c r="F33" s="21">
        <v>73</v>
      </c>
      <c r="G33" s="52">
        <v>73</v>
      </c>
      <c r="H33" s="50">
        <v>73</v>
      </c>
      <c r="I33" s="52">
        <v>73</v>
      </c>
      <c r="J33" s="50">
        <v>73</v>
      </c>
      <c r="K33" s="52">
        <v>73</v>
      </c>
      <c r="L33" s="18"/>
    </row>
    <row r="34" spans="1:12" ht="17.25" customHeight="1" x14ac:dyDescent="0.15">
      <c r="A34" s="19" t="s">
        <v>30</v>
      </c>
      <c r="B34" s="20" t="s">
        <v>20</v>
      </c>
      <c r="C34" s="50">
        <v>41</v>
      </c>
      <c r="D34" s="51">
        <v>49</v>
      </c>
      <c r="E34" s="22">
        <v>49</v>
      </c>
      <c r="F34" s="21">
        <v>49</v>
      </c>
      <c r="G34" s="52">
        <v>49</v>
      </c>
      <c r="H34" s="50">
        <v>49</v>
      </c>
      <c r="I34" s="52">
        <v>49</v>
      </c>
      <c r="J34" s="50">
        <v>49</v>
      </c>
      <c r="K34" s="52">
        <v>49</v>
      </c>
      <c r="L34" s="18"/>
    </row>
    <row r="35" spans="1:12" ht="21.75" customHeight="1" x14ac:dyDescent="0.15">
      <c r="A35" s="19" t="s">
        <v>31</v>
      </c>
      <c r="B35" s="20" t="s">
        <v>20</v>
      </c>
      <c r="C35" s="50">
        <v>3</v>
      </c>
      <c r="D35" s="51">
        <v>3</v>
      </c>
      <c r="E35" s="22">
        <v>3</v>
      </c>
      <c r="F35" s="21">
        <v>3</v>
      </c>
      <c r="G35" s="52">
        <v>3</v>
      </c>
      <c r="H35" s="50">
        <v>3</v>
      </c>
      <c r="I35" s="52">
        <v>3</v>
      </c>
      <c r="J35" s="50">
        <v>3</v>
      </c>
      <c r="K35" s="52">
        <v>3</v>
      </c>
      <c r="L35" s="18"/>
    </row>
    <row r="36" spans="1:12" ht="17.25" customHeight="1" x14ac:dyDescent="0.2">
      <c r="A36" s="19" t="s">
        <v>32</v>
      </c>
      <c r="B36" s="20" t="s">
        <v>20</v>
      </c>
      <c r="C36" s="50">
        <v>62</v>
      </c>
      <c r="D36" s="51">
        <v>52</v>
      </c>
      <c r="E36" s="22">
        <v>55</v>
      </c>
      <c r="F36" s="21">
        <v>58</v>
      </c>
      <c r="G36" s="52">
        <v>60</v>
      </c>
      <c r="H36" s="50">
        <v>61</v>
      </c>
      <c r="I36" s="52">
        <v>62</v>
      </c>
      <c r="J36" s="50">
        <v>63</v>
      </c>
      <c r="K36" s="52">
        <v>64</v>
      </c>
      <c r="L36" s="53"/>
    </row>
    <row r="37" spans="1:12" s="48" customFormat="1" ht="25.5" customHeight="1" x14ac:dyDescent="0.2">
      <c r="A37" s="49" t="s">
        <v>34</v>
      </c>
      <c r="B37" s="20" t="s">
        <v>20</v>
      </c>
      <c r="C37" s="50">
        <v>0</v>
      </c>
      <c r="D37" s="51">
        <v>0</v>
      </c>
      <c r="E37" s="22">
        <v>0</v>
      </c>
      <c r="F37" s="21">
        <v>0</v>
      </c>
      <c r="G37" s="52">
        <v>0</v>
      </c>
      <c r="H37" s="50">
        <v>0</v>
      </c>
      <c r="I37" s="52">
        <v>0</v>
      </c>
      <c r="J37" s="50">
        <v>0</v>
      </c>
      <c r="K37" s="52">
        <v>0</v>
      </c>
      <c r="L37" s="53"/>
    </row>
    <row r="38" spans="1:12" s="48" customFormat="1" ht="25.5" customHeight="1" x14ac:dyDescent="0.2">
      <c r="A38" s="54" t="s">
        <v>35</v>
      </c>
      <c r="B38" s="29" t="s">
        <v>20</v>
      </c>
      <c r="C38" s="55">
        <v>3</v>
      </c>
      <c r="D38" s="56">
        <v>3</v>
      </c>
      <c r="E38" s="57">
        <v>3</v>
      </c>
      <c r="F38" s="58">
        <v>3</v>
      </c>
      <c r="G38" s="59">
        <v>3</v>
      </c>
      <c r="H38" s="55">
        <v>3</v>
      </c>
      <c r="I38" s="59">
        <v>3</v>
      </c>
      <c r="J38" s="55">
        <v>3</v>
      </c>
      <c r="K38" s="59">
        <v>3</v>
      </c>
      <c r="L38" s="53"/>
    </row>
    <row r="39" spans="1:12" ht="24" customHeight="1" x14ac:dyDescent="0.2">
      <c r="A39" s="34" t="s">
        <v>36</v>
      </c>
      <c r="B39" s="35" t="s">
        <v>16</v>
      </c>
      <c r="C39" s="36">
        <f t="shared" ref="C39:K39" si="3">(C40+C41+C42+C43+C44)</f>
        <v>1091</v>
      </c>
      <c r="D39" s="36">
        <f t="shared" si="3"/>
        <v>1061</v>
      </c>
      <c r="E39" s="37">
        <f t="shared" si="3"/>
        <v>1095</v>
      </c>
      <c r="F39" s="38">
        <f t="shared" si="3"/>
        <v>1121</v>
      </c>
      <c r="G39" s="39">
        <f t="shared" si="3"/>
        <v>1127</v>
      </c>
      <c r="H39" s="40">
        <f t="shared" si="3"/>
        <v>1137</v>
      </c>
      <c r="I39" s="39">
        <f t="shared" si="3"/>
        <v>1142</v>
      </c>
      <c r="J39" s="40">
        <f t="shared" si="3"/>
        <v>1152</v>
      </c>
      <c r="K39" s="60">
        <f t="shared" si="3"/>
        <v>1157</v>
      </c>
      <c r="L39" s="53"/>
    </row>
    <row r="40" spans="1:12" ht="24.75" customHeight="1" x14ac:dyDescent="0.2">
      <c r="A40" s="49" t="s">
        <v>37</v>
      </c>
      <c r="B40" s="20" t="s">
        <v>16</v>
      </c>
      <c r="C40" s="50">
        <v>654</v>
      </c>
      <c r="D40" s="51">
        <v>629</v>
      </c>
      <c r="E40" s="22">
        <v>658</v>
      </c>
      <c r="F40" s="21">
        <v>679</v>
      </c>
      <c r="G40" s="52">
        <v>681</v>
      </c>
      <c r="H40" s="50">
        <v>690</v>
      </c>
      <c r="I40" s="52">
        <v>692</v>
      </c>
      <c r="J40" s="50">
        <v>700</v>
      </c>
      <c r="K40" s="52">
        <v>702</v>
      </c>
      <c r="L40" s="53"/>
    </row>
    <row r="41" spans="1:12" ht="24.75" customHeight="1" x14ac:dyDescent="0.2">
      <c r="A41" s="49" t="s">
        <v>38</v>
      </c>
      <c r="B41" s="20" t="s">
        <v>16</v>
      </c>
      <c r="C41" s="50">
        <v>244</v>
      </c>
      <c r="D41" s="51">
        <v>239</v>
      </c>
      <c r="E41" s="22">
        <v>242</v>
      </c>
      <c r="F41" s="21">
        <v>245</v>
      </c>
      <c r="G41" s="52">
        <v>247</v>
      </c>
      <c r="H41" s="50">
        <v>248</v>
      </c>
      <c r="I41" s="52">
        <v>249</v>
      </c>
      <c r="J41" s="50">
        <v>250</v>
      </c>
      <c r="K41" s="52">
        <v>251</v>
      </c>
      <c r="L41" s="53"/>
    </row>
    <row r="42" spans="1:12" ht="24.75" customHeight="1" x14ac:dyDescent="0.2">
      <c r="A42" s="49" t="s">
        <v>39</v>
      </c>
      <c r="B42" s="20" t="s">
        <v>16</v>
      </c>
      <c r="C42" s="50">
        <v>176</v>
      </c>
      <c r="D42" s="51">
        <v>176</v>
      </c>
      <c r="E42" s="22">
        <v>177</v>
      </c>
      <c r="F42" s="21">
        <v>178</v>
      </c>
      <c r="G42" s="52">
        <v>179</v>
      </c>
      <c r="H42" s="50">
        <v>179</v>
      </c>
      <c r="I42" s="52">
        <v>180</v>
      </c>
      <c r="J42" s="50">
        <v>181</v>
      </c>
      <c r="K42" s="52">
        <v>182</v>
      </c>
      <c r="L42" s="53"/>
    </row>
    <row r="43" spans="1:12" ht="24.75" customHeight="1" x14ac:dyDescent="0.2">
      <c r="A43" s="49" t="s">
        <v>40</v>
      </c>
      <c r="B43" s="20" t="s">
        <v>16</v>
      </c>
      <c r="C43" s="50">
        <v>12</v>
      </c>
      <c r="D43" s="51">
        <v>12</v>
      </c>
      <c r="E43" s="22">
        <v>13</v>
      </c>
      <c r="F43" s="21">
        <v>14</v>
      </c>
      <c r="G43" s="52">
        <v>15</v>
      </c>
      <c r="H43" s="50">
        <v>15</v>
      </c>
      <c r="I43" s="52">
        <v>16</v>
      </c>
      <c r="J43" s="50">
        <v>16</v>
      </c>
      <c r="K43" s="52">
        <v>17</v>
      </c>
      <c r="L43" s="53"/>
    </row>
    <row r="44" spans="1:12" ht="24.75" customHeight="1" x14ac:dyDescent="0.2">
      <c r="A44" s="49" t="s">
        <v>41</v>
      </c>
      <c r="B44" s="20" t="s">
        <v>16</v>
      </c>
      <c r="C44" s="50">
        <v>5</v>
      </c>
      <c r="D44" s="51">
        <v>5</v>
      </c>
      <c r="E44" s="22">
        <v>5</v>
      </c>
      <c r="F44" s="21">
        <v>5</v>
      </c>
      <c r="G44" s="52">
        <v>5</v>
      </c>
      <c r="H44" s="50">
        <v>5</v>
      </c>
      <c r="I44" s="52">
        <v>5</v>
      </c>
      <c r="J44" s="50">
        <v>5</v>
      </c>
      <c r="K44" s="52">
        <v>5</v>
      </c>
      <c r="L44" s="53"/>
    </row>
    <row r="45" spans="1:12" ht="34.5" customHeight="1" x14ac:dyDescent="0.2">
      <c r="A45" s="19" t="s">
        <v>42</v>
      </c>
      <c r="B45" s="20" t="s">
        <v>43</v>
      </c>
      <c r="C45" s="61">
        <f t="shared" ref="C45:K45" si="4">IF((ISERROR(C39/C113)),0,(C39/C113)*100)</f>
        <v>23.173322005097706</v>
      </c>
      <c r="D45" s="61">
        <f t="shared" si="4"/>
        <v>22.915766738660906</v>
      </c>
      <c r="E45" s="62">
        <f t="shared" si="4"/>
        <v>23.866608544027898</v>
      </c>
      <c r="F45" s="63">
        <f t="shared" si="4"/>
        <v>24.502732240437158</v>
      </c>
      <c r="G45" s="62">
        <f t="shared" si="4"/>
        <v>24.531998258598172</v>
      </c>
      <c r="H45" s="63">
        <f t="shared" si="4"/>
        <v>24.77124183006536</v>
      </c>
      <c r="I45" s="62">
        <f t="shared" si="4"/>
        <v>24.72932005197055</v>
      </c>
      <c r="J45" s="63">
        <f t="shared" si="4"/>
        <v>25.092572424308429</v>
      </c>
      <c r="K45" s="64">
        <f t="shared" si="4"/>
        <v>25.043290043290046</v>
      </c>
      <c r="L45" s="53"/>
    </row>
    <row r="46" spans="1:12" ht="54" customHeight="1" x14ac:dyDescent="0.2">
      <c r="A46" s="19" t="s">
        <v>44</v>
      </c>
      <c r="B46" s="20" t="s">
        <v>16</v>
      </c>
      <c r="C46" s="65">
        <v>2030</v>
      </c>
      <c r="D46" s="66">
        <v>2103</v>
      </c>
      <c r="E46" s="67">
        <v>2123</v>
      </c>
      <c r="F46" s="68">
        <v>2133</v>
      </c>
      <c r="G46" s="69">
        <v>2135</v>
      </c>
      <c r="H46" s="70">
        <v>2143</v>
      </c>
      <c r="I46" s="69">
        <v>2145</v>
      </c>
      <c r="J46" s="70">
        <v>2155</v>
      </c>
      <c r="K46" s="69">
        <v>2165</v>
      </c>
      <c r="L46" s="53"/>
    </row>
    <row r="47" spans="1:12" ht="48.75" customHeight="1" x14ac:dyDescent="0.2">
      <c r="A47" s="49" t="s">
        <v>45</v>
      </c>
      <c r="B47" s="20" t="s">
        <v>16</v>
      </c>
      <c r="C47" s="65">
        <v>2758</v>
      </c>
      <c r="D47" s="66">
        <v>2858</v>
      </c>
      <c r="E47" s="67">
        <v>2893</v>
      </c>
      <c r="F47" s="68">
        <v>2923</v>
      </c>
      <c r="G47" s="69">
        <v>2925</v>
      </c>
      <c r="H47" s="70">
        <v>2943</v>
      </c>
      <c r="I47" s="69">
        <v>2945</v>
      </c>
      <c r="J47" s="70">
        <v>2965</v>
      </c>
      <c r="K47" s="69">
        <v>2975</v>
      </c>
      <c r="L47" s="53"/>
    </row>
    <row r="48" spans="1:12" ht="29.25" customHeight="1" x14ac:dyDescent="0.2">
      <c r="A48" s="49" t="s">
        <v>46</v>
      </c>
      <c r="B48" s="20" t="s">
        <v>16</v>
      </c>
      <c r="C48" s="65">
        <v>664</v>
      </c>
      <c r="D48" s="66">
        <v>639</v>
      </c>
      <c r="E48" s="67">
        <v>661</v>
      </c>
      <c r="F48" s="68">
        <v>681</v>
      </c>
      <c r="G48" s="69">
        <v>683</v>
      </c>
      <c r="H48" s="70">
        <v>693</v>
      </c>
      <c r="I48" s="69">
        <v>695</v>
      </c>
      <c r="J48" s="70">
        <v>703</v>
      </c>
      <c r="K48" s="69">
        <v>705</v>
      </c>
      <c r="L48" s="53"/>
    </row>
    <row r="49" spans="1:12" ht="23.25" customHeight="1" x14ac:dyDescent="0.2">
      <c r="A49" s="28" t="s">
        <v>47</v>
      </c>
      <c r="B49" s="29" t="s">
        <v>20</v>
      </c>
      <c r="C49" s="71">
        <f t="shared" ref="C49:K49" si="5">IF((ISERROR(C9/C109*1000)),0,(C9/C109*1000)*10)</f>
        <v>261.30819482345157</v>
      </c>
      <c r="D49" s="72">
        <f t="shared" si="5"/>
        <v>262.77989015631601</v>
      </c>
      <c r="E49" s="73">
        <f t="shared" si="5"/>
        <v>272.04421798082734</v>
      </c>
      <c r="F49" s="74">
        <f t="shared" si="5"/>
        <v>280.81949841045565</v>
      </c>
      <c r="G49" s="73">
        <f t="shared" si="5"/>
        <v>282.36124591899761</v>
      </c>
      <c r="H49" s="74">
        <f t="shared" si="5"/>
        <v>292.60363045245191</v>
      </c>
      <c r="I49" s="73">
        <f t="shared" si="5"/>
        <v>293.61433846708098</v>
      </c>
      <c r="J49" s="74">
        <f t="shared" si="5"/>
        <v>302.07852193995382</v>
      </c>
      <c r="K49" s="75">
        <f t="shared" si="5"/>
        <v>302.38970588235293</v>
      </c>
      <c r="L49" s="53"/>
    </row>
    <row r="50" spans="1:12" ht="24.75" customHeight="1" x14ac:dyDescent="0.2">
      <c r="A50" s="76" t="s">
        <v>48</v>
      </c>
      <c r="B50" s="35" t="s">
        <v>49</v>
      </c>
      <c r="C50" s="77">
        <f t="shared" ref="C50:K50" si="6">C51+C64+C77+C78</f>
        <v>797664</v>
      </c>
      <c r="D50" s="77">
        <f t="shared" si="6"/>
        <v>805522</v>
      </c>
      <c r="E50" s="78">
        <f t="shared" si="6"/>
        <v>806078</v>
      </c>
      <c r="F50" s="79">
        <f t="shared" si="6"/>
        <v>806858</v>
      </c>
      <c r="G50" s="80">
        <f t="shared" si="6"/>
        <v>807192</v>
      </c>
      <c r="H50" s="81">
        <f t="shared" si="6"/>
        <v>807443</v>
      </c>
      <c r="I50" s="80">
        <f t="shared" si="6"/>
        <v>807716</v>
      </c>
      <c r="J50" s="81">
        <f t="shared" si="6"/>
        <v>808054</v>
      </c>
      <c r="K50" s="80">
        <f t="shared" si="6"/>
        <v>808293</v>
      </c>
      <c r="L50" s="53"/>
    </row>
    <row r="51" spans="1:12" s="48" customFormat="1" ht="24.75" customHeight="1" x14ac:dyDescent="0.2">
      <c r="A51" s="49" t="s">
        <v>50</v>
      </c>
      <c r="B51" s="20" t="s">
        <v>51</v>
      </c>
      <c r="C51" s="61">
        <f t="shared" ref="C51:K51" si="7">C53+C54+C55+C56+C57+C58+C59+C63+C60+C61+C62</f>
        <v>604924</v>
      </c>
      <c r="D51" s="61">
        <f t="shared" si="7"/>
        <v>612146</v>
      </c>
      <c r="E51" s="61">
        <f t="shared" si="7"/>
        <v>612244</v>
      </c>
      <c r="F51" s="61">
        <f t="shared" si="7"/>
        <v>612373</v>
      </c>
      <c r="G51" s="61">
        <f t="shared" si="7"/>
        <v>612496</v>
      </c>
      <c r="H51" s="61">
        <f t="shared" si="7"/>
        <v>612619</v>
      </c>
      <c r="I51" s="61">
        <f t="shared" si="7"/>
        <v>612742</v>
      </c>
      <c r="J51" s="61">
        <f t="shared" si="7"/>
        <v>612871</v>
      </c>
      <c r="K51" s="61">
        <f t="shared" si="7"/>
        <v>612999</v>
      </c>
      <c r="L51" s="53"/>
    </row>
    <row r="52" spans="1:12" ht="18" customHeight="1" x14ac:dyDescent="0.2">
      <c r="A52" s="19" t="s">
        <v>21</v>
      </c>
      <c r="B52" s="20"/>
      <c r="C52" s="82"/>
      <c r="D52" s="61"/>
      <c r="E52" s="62"/>
      <c r="F52" s="63"/>
      <c r="G52" s="64"/>
      <c r="H52" s="82"/>
      <c r="I52" s="64"/>
      <c r="J52" s="82"/>
      <c r="K52" s="64"/>
      <c r="L52" s="53"/>
    </row>
    <row r="53" spans="1:12" ht="21.75" customHeight="1" x14ac:dyDescent="0.2">
      <c r="A53" s="19" t="s">
        <v>22</v>
      </c>
      <c r="B53" s="20" t="s">
        <v>51</v>
      </c>
      <c r="C53" s="83">
        <v>108947</v>
      </c>
      <c r="D53" s="84">
        <v>100034</v>
      </c>
      <c r="E53" s="26">
        <v>100050</v>
      </c>
      <c r="F53" s="25">
        <v>100100</v>
      </c>
      <c r="G53" s="85">
        <v>100150</v>
      </c>
      <c r="H53" s="83">
        <v>100200</v>
      </c>
      <c r="I53" s="85">
        <v>100250</v>
      </c>
      <c r="J53" s="83">
        <v>100300</v>
      </c>
      <c r="K53" s="85">
        <v>100350</v>
      </c>
      <c r="L53" s="53"/>
    </row>
    <row r="54" spans="1:12" ht="21" customHeight="1" x14ac:dyDescent="0.2">
      <c r="A54" s="19" t="s">
        <v>23</v>
      </c>
      <c r="B54" s="20" t="s">
        <v>51</v>
      </c>
      <c r="C54" s="83">
        <v>0</v>
      </c>
      <c r="D54" s="84">
        <v>0</v>
      </c>
      <c r="E54" s="26">
        <v>0</v>
      </c>
      <c r="F54" s="25">
        <v>0</v>
      </c>
      <c r="G54" s="85">
        <v>0</v>
      </c>
      <c r="H54" s="83">
        <v>0</v>
      </c>
      <c r="I54" s="85">
        <v>0</v>
      </c>
      <c r="J54" s="83">
        <v>0</v>
      </c>
      <c r="K54" s="85">
        <v>0</v>
      </c>
      <c r="L54" s="53"/>
    </row>
    <row r="55" spans="1:12" ht="18" customHeight="1" x14ac:dyDescent="0.2">
      <c r="A55" s="19" t="s">
        <v>24</v>
      </c>
      <c r="B55" s="20" t="s">
        <v>51</v>
      </c>
      <c r="C55" s="83">
        <v>0</v>
      </c>
      <c r="D55" s="84">
        <v>0</v>
      </c>
      <c r="E55" s="26">
        <v>0</v>
      </c>
      <c r="F55" s="25">
        <v>0</v>
      </c>
      <c r="G55" s="85">
        <v>0</v>
      </c>
      <c r="H55" s="83">
        <v>0</v>
      </c>
      <c r="I55" s="85">
        <v>0</v>
      </c>
      <c r="J55" s="83">
        <v>0</v>
      </c>
      <c r="K55" s="85">
        <v>0</v>
      </c>
      <c r="L55" s="53"/>
    </row>
    <row r="56" spans="1:12" ht="18" customHeight="1" x14ac:dyDescent="0.2">
      <c r="A56" s="19" t="s">
        <v>25</v>
      </c>
      <c r="B56" s="20" t="s">
        <v>51</v>
      </c>
      <c r="C56" s="83">
        <v>0</v>
      </c>
      <c r="D56" s="84">
        <v>0</v>
      </c>
      <c r="E56" s="26">
        <v>0</v>
      </c>
      <c r="F56" s="25">
        <v>0</v>
      </c>
      <c r="G56" s="85">
        <v>0</v>
      </c>
      <c r="H56" s="83">
        <v>0</v>
      </c>
      <c r="I56" s="85">
        <v>0</v>
      </c>
      <c r="J56" s="83">
        <v>0</v>
      </c>
      <c r="K56" s="85">
        <v>0</v>
      </c>
      <c r="L56" s="53"/>
    </row>
    <row r="57" spans="1:12" ht="18" customHeight="1" x14ac:dyDescent="0.2">
      <c r="A57" s="19" t="s">
        <v>26</v>
      </c>
      <c r="B57" s="20" t="s">
        <v>51</v>
      </c>
      <c r="C57" s="83">
        <v>0</v>
      </c>
      <c r="D57" s="84">
        <v>0</v>
      </c>
      <c r="E57" s="26">
        <v>0</v>
      </c>
      <c r="F57" s="25">
        <v>0</v>
      </c>
      <c r="G57" s="85">
        <v>0</v>
      </c>
      <c r="H57" s="83">
        <v>0</v>
      </c>
      <c r="I57" s="85">
        <v>0</v>
      </c>
      <c r="J57" s="83">
        <v>0</v>
      </c>
      <c r="K57" s="85">
        <v>0</v>
      </c>
      <c r="L57" s="53"/>
    </row>
    <row r="58" spans="1:12" ht="46.5" customHeight="1" x14ac:dyDescent="0.2">
      <c r="A58" s="19" t="s">
        <v>27</v>
      </c>
      <c r="B58" s="20" t="s">
        <v>51</v>
      </c>
      <c r="C58" s="83">
        <v>75710</v>
      </c>
      <c r="D58" s="84">
        <v>75715</v>
      </c>
      <c r="E58" s="26">
        <v>75720</v>
      </c>
      <c r="F58" s="25">
        <v>75725</v>
      </c>
      <c r="G58" s="85">
        <v>75730</v>
      </c>
      <c r="H58" s="83">
        <v>75735</v>
      </c>
      <c r="I58" s="85">
        <v>75740</v>
      </c>
      <c r="J58" s="83">
        <v>75745</v>
      </c>
      <c r="K58" s="85">
        <v>75750</v>
      </c>
      <c r="L58" s="53"/>
    </row>
    <row r="59" spans="1:12" ht="18" customHeight="1" x14ac:dyDescent="0.2">
      <c r="A59" s="19" t="s">
        <v>28</v>
      </c>
      <c r="B59" s="20" t="s">
        <v>51</v>
      </c>
      <c r="C59" s="83">
        <v>4850</v>
      </c>
      <c r="D59" s="84">
        <v>4855</v>
      </c>
      <c r="E59" s="26">
        <v>4860</v>
      </c>
      <c r="F59" s="25">
        <v>4870</v>
      </c>
      <c r="G59" s="85">
        <v>4875</v>
      </c>
      <c r="H59" s="83">
        <v>4880</v>
      </c>
      <c r="I59" s="85">
        <v>4885</v>
      </c>
      <c r="J59" s="83">
        <v>4890</v>
      </c>
      <c r="K59" s="85">
        <v>4895</v>
      </c>
      <c r="L59" s="53"/>
    </row>
    <row r="60" spans="1:12" ht="21.75" customHeight="1" x14ac:dyDescent="0.2">
      <c r="A60" s="19" t="s">
        <v>29</v>
      </c>
      <c r="B60" s="20" t="s">
        <v>51</v>
      </c>
      <c r="C60" s="83">
        <v>377047</v>
      </c>
      <c r="D60" s="84">
        <v>393142</v>
      </c>
      <c r="E60" s="26">
        <v>393204</v>
      </c>
      <c r="F60" s="25">
        <v>393258</v>
      </c>
      <c r="G60" s="85">
        <v>393311</v>
      </c>
      <c r="H60" s="83">
        <v>393364</v>
      </c>
      <c r="I60" s="85">
        <v>393417</v>
      </c>
      <c r="J60" s="83">
        <v>393471</v>
      </c>
      <c r="K60" s="85">
        <v>393524</v>
      </c>
      <c r="L60" s="53"/>
    </row>
    <row r="61" spans="1:12" ht="18" customHeight="1" x14ac:dyDescent="0.2">
      <c r="A61" s="19" t="s">
        <v>30</v>
      </c>
      <c r="B61" s="20" t="s">
        <v>51</v>
      </c>
      <c r="C61" s="83">
        <v>770</v>
      </c>
      <c r="D61" s="84">
        <v>775</v>
      </c>
      <c r="E61" s="26">
        <v>780</v>
      </c>
      <c r="F61" s="25">
        <v>785</v>
      </c>
      <c r="G61" s="85">
        <v>790</v>
      </c>
      <c r="H61" s="83">
        <v>795</v>
      </c>
      <c r="I61" s="85">
        <v>800</v>
      </c>
      <c r="J61" s="83">
        <v>810</v>
      </c>
      <c r="K61" s="85">
        <v>820</v>
      </c>
      <c r="L61" s="53"/>
    </row>
    <row r="62" spans="1:12" ht="21" customHeight="1" x14ac:dyDescent="0.2">
      <c r="A62" s="19" t="s">
        <v>31</v>
      </c>
      <c r="B62" s="20" t="s">
        <v>51</v>
      </c>
      <c r="C62" s="83">
        <v>0</v>
      </c>
      <c r="D62" s="84">
        <v>0</v>
      </c>
      <c r="E62" s="26">
        <v>0</v>
      </c>
      <c r="F62" s="25">
        <v>0</v>
      </c>
      <c r="G62" s="85">
        <v>0</v>
      </c>
      <c r="H62" s="83">
        <v>0</v>
      </c>
      <c r="I62" s="85">
        <v>0</v>
      </c>
      <c r="J62" s="83">
        <v>0</v>
      </c>
      <c r="K62" s="85">
        <v>0</v>
      </c>
      <c r="L62" s="53"/>
    </row>
    <row r="63" spans="1:12" ht="18" customHeight="1" x14ac:dyDescent="0.2">
      <c r="A63" s="19" t="s">
        <v>32</v>
      </c>
      <c r="B63" s="20" t="s">
        <v>51</v>
      </c>
      <c r="C63" s="83">
        <v>37600</v>
      </c>
      <c r="D63" s="84">
        <v>37625</v>
      </c>
      <c r="E63" s="26">
        <v>37630</v>
      </c>
      <c r="F63" s="25">
        <v>37635</v>
      </c>
      <c r="G63" s="85">
        <v>37640</v>
      </c>
      <c r="H63" s="83">
        <v>37645</v>
      </c>
      <c r="I63" s="85">
        <v>37650</v>
      </c>
      <c r="J63" s="83">
        <v>37655</v>
      </c>
      <c r="K63" s="85">
        <v>37660</v>
      </c>
      <c r="L63" s="53"/>
    </row>
    <row r="64" spans="1:12" s="48" customFormat="1" ht="22.5" customHeight="1" x14ac:dyDescent="0.2">
      <c r="A64" s="49" t="s">
        <v>52</v>
      </c>
      <c r="B64" s="20" t="s">
        <v>51</v>
      </c>
      <c r="C64" s="61">
        <f t="shared" ref="C64:K64" si="8">C66+C67+C68+C69+C70+C71+C72+C76+C73+C74+C75</f>
        <v>190890</v>
      </c>
      <c r="D64" s="61">
        <f t="shared" si="8"/>
        <v>191176</v>
      </c>
      <c r="E64" s="61">
        <f t="shared" si="8"/>
        <v>191584</v>
      </c>
      <c r="F64" s="61">
        <f t="shared" si="8"/>
        <v>191805</v>
      </c>
      <c r="G64" s="61">
        <f t="shared" si="8"/>
        <v>191996</v>
      </c>
      <c r="H64" s="61">
        <f t="shared" si="8"/>
        <v>192094</v>
      </c>
      <c r="I64" s="61">
        <f t="shared" si="8"/>
        <v>192224</v>
      </c>
      <c r="J64" s="61">
        <f t="shared" si="8"/>
        <v>192393</v>
      </c>
      <c r="K64" s="61">
        <f t="shared" si="8"/>
        <v>192494</v>
      </c>
      <c r="L64" s="53"/>
    </row>
    <row r="65" spans="1:12" ht="24.75" customHeight="1" x14ac:dyDescent="0.2">
      <c r="A65" s="19" t="s">
        <v>21</v>
      </c>
      <c r="B65" s="20"/>
      <c r="C65" s="82"/>
      <c r="D65" s="61"/>
      <c r="E65" s="62"/>
      <c r="F65" s="63"/>
      <c r="G65" s="64"/>
      <c r="H65" s="82"/>
      <c r="I65" s="64"/>
      <c r="J65" s="82"/>
      <c r="K65" s="64"/>
      <c r="L65" s="53"/>
    </row>
    <row r="66" spans="1:12" ht="23.25" customHeight="1" x14ac:dyDescent="0.2">
      <c r="A66" s="19" t="s">
        <v>22</v>
      </c>
      <c r="B66" s="20" t="s">
        <v>51</v>
      </c>
      <c r="C66" s="83">
        <v>27813</v>
      </c>
      <c r="D66" s="84">
        <v>28150</v>
      </c>
      <c r="E66" s="26">
        <v>28270</v>
      </c>
      <c r="F66" s="25">
        <v>28450</v>
      </c>
      <c r="G66" s="85">
        <v>28600</v>
      </c>
      <c r="H66" s="83">
        <v>28670</v>
      </c>
      <c r="I66" s="85">
        <v>28760</v>
      </c>
      <c r="J66" s="83">
        <v>28890</v>
      </c>
      <c r="K66" s="85">
        <v>28920</v>
      </c>
      <c r="L66" s="53"/>
    </row>
    <row r="67" spans="1:12" ht="20.25" customHeight="1" x14ac:dyDescent="0.2">
      <c r="A67" s="19" t="s">
        <v>23</v>
      </c>
      <c r="B67" s="20" t="s">
        <v>51</v>
      </c>
      <c r="C67" s="83">
        <v>27</v>
      </c>
      <c r="D67" s="84">
        <v>29</v>
      </c>
      <c r="E67" s="26">
        <v>32</v>
      </c>
      <c r="F67" s="25">
        <v>33</v>
      </c>
      <c r="G67" s="85">
        <v>34</v>
      </c>
      <c r="H67" s="83">
        <v>35</v>
      </c>
      <c r="I67" s="85">
        <v>37</v>
      </c>
      <c r="J67" s="83">
        <v>38</v>
      </c>
      <c r="K67" s="85">
        <v>40</v>
      </c>
      <c r="L67" s="53"/>
    </row>
    <row r="68" spans="1:12" ht="17.25" customHeight="1" x14ac:dyDescent="0.2">
      <c r="A68" s="19" t="s">
        <v>24</v>
      </c>
      <c r="B68" s="20" t="s">
        <v>51</v>
      </c>
      <c r="C68" s="83">
        <v>520</v>
      </c>
      <c r="D68" s="84">
        <v>525</v>
      </c>
      <c r="E68" s="26">
        <v>530</v>
      </c>
      <c r="F68" s="25">
        <v>535</v>
      </c>
      <c r="G68" s="85">
        <v>540</v>
      </c>
      <c r="H68" s="83">
        <v>545</v>
      </c>
      <c r="I68" s="85">
        <v>550</v>
      </c>
      <c r="J68" s="83">
        <v>555</v>
      </c>
      <c r="K68" s="85">
        <v>560</v>
      </c>
      <c r="L68" s="53"/>
    </row>
    <row r="69" spans="1:12" ht="17.25" customHeight="1" x14ac:dyDescent="0.2">
      <c r="A69" s="19" t="s">
        <v>25</v>
      </c>
      <c r="B69" s="20" t="s">
        <v>51</v>
      </c>
      <c r="C69" s="83">
        <v>0</v>
      </c>
      <c r="D69" s="84">
        <v>0</v>
      </c>
      <c r="E69" s="26">
        <v>0</v>
      </c>
      <c r="F69" s="25">
        <v>0</v>
      </c>
      <c r="G69" s="85">
        <v>0</v>
      </c>
      <c r="H69" s="83">
        <v>0</v>
      </c>
      <c r="I69" s="85">
        <v>0</v>
      </c>
      <c r="J69" s="83">
        <v>0</v>
      </c>
      <c r="K69" s="85">
        <v>0</v>
      </c>
      <c r="L69" s="53"/>
    </row>
    <row r="70" spans="1:12" ht="17.25" customHeight="1" x14ac:dyDescent="0.2">
      <c r="A70" s="19" t="s">
        <v>26</v>
      </c>
      <c r="B70" s="20" t="s">
        <v>51</v>
      </c>
      <c r="C70" s="83">
        <v>0</v>
      </c>
      <c r="D70" s="84">
        <v>0</v>
      </c>
      <c r="E70" s="26">
        <v>0</v>
      </c>
      <c r="F70" s="25">
        <v>0</v>
      </c>
      <c r="G70" s="85">
        <v>0</v>
      </c>
      <c r="H70" s="83">
        <v>0</v>
      </c>
      <c r="I70" s="85">
        <v>0</v>
      </c>
      <c r="J70" s="83">
        <v>0</v>
      </c>
      <c r="K70" s="85">
        <v>0</v>
      </c>
      <c r="L70" s="53"/>
    </row>
    <row r="71" spans="1:12" ht="47.25" customHeight="1" x14ac:dyDescent="0.2">
      <c r="A71" s="19" t="s">
        <v>27</v>
      </c>
      <c r="B71" s="20" t="s">
        <v>51</v>
      </c>
      <c r="C71" s="83">
        <v>21015</v>
      </c>
      <c r="D71" s="84">
        <v>21020</v>
      </c>
      <c r="E71" s="26">
        <v>21030</v>
      </c>
      <c r="F71" s="25">
        <v>21050</v>
      </c>
      <c r="G71" s="85">
        <v>21070</v>
      </c>
      <c r="H71" s="83">
        <v>21075</v>
      </c>
      <c r="I71" s="85">
        <v>21080</v>
      </c>
      <c r="J71" s="83">
        <v>21085</v>
      </c>
      <c r="K71" s="85">
        <v>21090</v>
      </c>
      <c r="L71" s="53"/>
    </row>
    <row r="72" spans="1:12" ht="17.25" customHeight="1" x14ac:dyDescent="0.2">
      <c r="A72" s="19" t="s">
        <v>28</v>
      </c>
      <c r="B72" s="20" t="s">
        <v>51</v>
      </c>
      <c r="C72" s="83">
        <v>15</v>
      </c>
      <c r="D72" s="84">
        <v>19</v>
      </c>
      <c r="E72" s="26">
        <v>22</v>
      </c>
      <c r="F72" s="25">
        <v>25</v>
      </c>
      <c r="G72" s="85">
        <v>29</v>
      </c>
      <c r="H72" s="83">
        <v>30</v>
      </c>
      <c r="I72" s="85">
        <v>32</v>
      </c>
      <c r="J72" s="83">
        <v>34</v>
      </c>
      <c r="K72" s="85">
        <v>37</v>
      </c>
      <c r="L72" s="53"/>
    </row>
    <row r="73" spans="1:12" ht="27" customHeight="1" x14ac:dyDescent="0.2">
      <c r="A73" s="19" t="s">
        <v>29</v>
      </c>
      <c r="B73" s="20" t="s">
        <v>51</v>
      </c>
      <c r="C73" s="83">
        <v>103610</v>
      </c>
      <c r="D73" s="84">
        <v>103515</v>
      </c>
      <c r="E73" s="26">
        <v>103620</v>
      </c>
      <c r="F73" s="25">
        <v>103625</v>
      </c>
      <c r="G73" s="85">
        <v>103630</v>
      </c>
      <c r="H73" s="83">
        <v>103635</v>
      </c>
      <c r="I73" s="85">
        <v>103640</v>
      </c>
      <c r="J73" s="83">
        <v>103645</v>
      </c>
      <c r="K73" s="85">
        <v>103650</v>
      </c>
      <c r="L73" s="53"/>
    </row>
    <row r="74" spans="1:12" ht="17.25" customHeight="1" x14ac:dyDescent="0.2">
      <c r="A74" s="19" t="s">
        <v>30</v>
      </c>
      <c r="B74" s="20" t="s">
        <v>51</v>
      </c>
      <c r="C74" s="83">
        <v>7605</v>
      </c>
      <c r="D74" s="84">
        <v>7630</v>
      </c>
      <c r="E74" s="26">
        <v>7790</v>
      </c>
      <c r="F74" s="25">
        <v>7795</v>
      </c>
      <c r="G74" s="85">
        <v>7800</v>
      </c>
      <c r="H74" s="83">
        <v>7810</v>
      </c>
      <c r="I74" s="85">
        <v>7830</v>
      </c>
      <c r="J74" s="83">
        <v>7850</v>
      </c>
      <c r="K74" s="85">
        <v>7900</v>
      </c>
      <c r="L74" s="53"/>
    </row>
    <row r="75" spans="1:12" ht="27.75" customHeight="1" x14ac:dyDescent="0.2">
      <c r="A75" s="19" t="s">
        <v>31</v>
      </c>
      <c r="B75" s="20" t="s">
        <v>51</v>
      </c>
      <c r="C75" s="83">
        <v>0</v>
      </c>
      <c r="D75" s="84">
        <v>0</v>
      </c>
      <c r="E75" s="26">
        <v>0</v>
      </c>
      <c r="F75" s="25">
        <v>0</v>
      </c>
      <c r="G75" s="85">
        <v>0</v>
      </c>
      <c r="H75" s="83">
        <v>0</v>
      </c>
      <c r="I75" s="85">
        <v>0</v>
      </c>
      <c r="J75" s="83">
        <v>0</v>
      </c>
      <c r="K75" s="85">
        <v>0</v>
      </c>
      <c r="L75" s="53"/>
    </row>
    <row r="76" spans="1:12" ht="17.25" customHeight="1" x14ac:dyDescent="0.2">
      <c r="A76" s="19" t="s">
        <v>32</v>
      </c>
      <c r="B76" s="20" t="s">
        <v>51</v>
      </c>
      <c r="C76" s="83">
        <v>30285</v>
      </c>
      <c r="D76" s="84">
        <v>30288</v>
      </c>
      <c r="E76" s="26">
        <v>30290</v>
      </c>
      <c r="F76" s="25">
        <v>30292</v>
      </c>
      <c r="G76" s="85">
        <v>30293</v>
      </c>
      <c r="H76" s="83">
        <v>30294</v>
      </c>
      <c r="I76" s="85">
        <v>30295</v>
      </c>
      <c r="J76" s="83">
        <v>30296</v>
      </c>
      <c r="K76" s="85">
        <v>30297</v>
      </c>
      <c r="L76" s="53"/>
    </row>
    <row r="77" spans="1:12" s="48" customFormat="1" ht="22.5" customHeight="1" x14ac:dyDescent="0.2">
      <c r="A77" s="49" t="s">
        <v>53</v>
      </c>
      <c r="B77" s="20" t="s">
        <v>51</v>
      </c>
      <c r="C77" s="83">
        <v>0</v>
      </c>
      <c r="D77" s="84">
        <v>0</v>
      </c>
      <c r="E77" s="26">
        <v>0</v>
      </c>
      <c r="F77" s="25">
        <v>0</v>
      </c>
      <c r="G77" s="85">
        <v>0</v>
      </c>
      <c r="H77" s="83">
        <v>0</v>
      </c>
      <c r="I77" s="85">
        <v>0</v>
      </c>
      <c r="J77" s="83">
        <v>0</v>
      </c>
      <c r="K77" s="85">
        <v>0</v>
      </c>
      <c r="L77" s="53"/>
    </row>
    <row r="78" spans="1:12" s="48" customFormat="1" ht="22.5" customHeight="1" x14ac:dyDescent="0.2">
      <c r="A78" s="54" t="s">
        <v>54</v>
      </c>
      <c r="B78" s="29" t="s">
        <v>51</v>
      </c>
      <c r="C78" s="30">
        <v>1850</v>
      </c>
      <c r="D78" s="86">
        <v>2200</v>
      </c>
      <c r="E78" s="32">
        <v>2250</v>
      </c>
      <c r="F78" s="31">
        <v>2680</v>
      </c>
      <c r="G78" s="87">
        <v>2700</v>
      </c>
      <c r="H78" s="30">
        <v>2730</v>
      </c>
      <c r="I78" s="87">
        <v>2750</v>
      </c>
      <c r="J78" s="30">
        <v>2790</v>
      </c>
      <c r="K78" s="87">
        <v>2800</v>
      </c>
      <c r="L78" s="53"/>
    </row>
    <row r="79" spans="1:12" ht="28.5" customHeight="1" x14ac:dyDescent="0.2">
      <c r="A79" s="76" t="s">
        <v>55</v>
      </c>
      <c r="B79" s="35" t="s">
        <v>49</v>
      </c>
      <c r="C79" s="77">
        <f t="shared" ref="C79:K79" si="9">C80+C81+C82+C83</f>
        <v>308801</v>
      </c>
      <c r="D79" s="77">
        <f t="shared" si="9"/>
        <v>308925</v>
      </c>
      <c r="E79" s="78">
        <f t="shared" si="9"/>
        <v>309030</v>
      </c>
      <c r="F79" s="79">
        <f t="shared" si="9"/>
        <v>309090</v>
      </c>
      <c r="G79" s="80">
        <f t="shared" si="9"/>
        <v>309170</v>
      </c>
      <c r="H79" s="81">
        <f t="shared" si="9"/>
        <v>309210</v>
      </c>
      <c r="I79" s="80">
        <f t="shared" si="9"/>
        <v>309260</v>
      </c>
      <c r="J79" s="81">
        <f t="shared" si="9"/>
        <v>309300</v>
      </c>
      <c r="K79" s="88">
        <f t="shared" si="9"/>
        <v>309360</v>
      </c>
      <c r="L79" s="53"/>
    </row>
    <row r="80" spans="1:12" ht="30" customHeight="1" x14ac:dyDescent="0.2">
      <c r="A80" s="89" t="s">
        <v>56</v>
      </c>
      <c r="B80" s="20" t="s">
        <v>51</v>
      </c>
      <c r="C80" s="83">
        <v>229433</v>
      </c>
      <c r="D80" s="84">
        <v>229510</v>
      </c>
      <c r="E80" s="26">
        <v>229530</v>
      </c>
      <c r="F80" s="25">
        <v>229540</v>
      </c>
      <c r="G80" s="85">
        <v>229600</v>
      </c>
      <c r="H80" s="83">
        <v>229610</v>
      </c>
      <c r="I80" s="85">
        <v>229630</v>
      </c>
      <c r="J80" s="83">
        <v>229650</v>
      </c>
      <c r="K80" s="85">
        <v>229670</v>
      </c>
      <c r="L80" s="53"/>
    </row>
    <row r="81" spans="1:12" ht="30" customHeight="1" x14ac:dyDescent="0.2">
      <c r="A81" s="89" t="s">
        <v>57</v>
      </c>
      <c r="B81" s="20" t="s">
        <v>51</v>
      </c>
      <c r="C81" s="83">
        <v>79368</v>
      </c>
      <c r="D81" s="84">
        <v>79415</v>
      </c>
      <c r="E81" s="26">
        <v>79500</v>
      </c>
      <c r="F81" s="25">
        <v>79550</v>
      </c>
      <c r="G81" s="85">
        <v>79570</v>
      </c>
      <c r="H81" s="83">
        <v>79600</v>
      </c>
      <c r="I81" s="85">
        <v>79630</v>
      </c>
      <c r="J81" s="83">
        <v>79650</v>
      </c>
      <c r="K81" s="85">
        <v>79690</v>
      </c>
      <c r="L81" s="53"/>
    </row>
    <row r="82" spans="1:12" ht="30" customHeight="1" x14ac:dyDescent="0.2">
      <c r="A82" s="89" t="s">
        <v>58</v>
      </c>
      <c r="B82" s="20" t="s">
        <v>51</v>
      </c>
      <c r="C82" s="83">
        <v>0</v>
      </c>
      <c r="D82" s="84">
        <v>0</v>
      </c>
      <c r="E82" s="26">
        <v>0</v>
      </c>
      <c r="F82" s="25">
        <v>0</v>
      </c>
      <c r="G82" s="85">
        <v>0</v>
      </c>
      <c r="H82" s="83">
        <v>0</v>
      </c>
      <c r="I82" s="85">
        <v>0</v>
      </c>
      <c r="J82" s="83">
        <v>0</v>
      </c>
      <c r="K82" s="85">
        <v>0</v>
      </c>
      <c r="L82" s="53"/>
    </row>
    <row r="83" spans="1:12" ht="30" customHeight="1" x14ac:dyDescent="0.2">
      <c r="A83" s="90" t="s">
        <v>59</v>
      </c>
      <c r="B83" s="29" t="s">
        <v>51</v>
      </c>
      <c r="C83" s="30">
        <v>0</v>
      </c>
      <c r="D83" s="86">
        <v>0</v>
      </c>
      <c r="E83" s="32">
        <v>0</v>
      </c>
      <c r="F83" s="31">
        <v>0</v>
      </c>
      <c r="G83" s="87">
        <v>0</v>
      </c>
      <c r="H83" s="30">
        <v>0</v>
      </c>
      <c r="I83" s="87">
        <v>0</v>
      </c>
      <c r="J83" s="30">
        <v>0</v>
      </c>
      <c r="K83" s="87">
        <v>0</v>
      </c>
      <c r="L83" s="53"/>
    </row>
    <row r="84" spans="1:12" ht="27" customHeight="1" x14ac:dyDescent="0.2">
      <c r="A84" s="34" t="s">
        <v>60</v>
      </c>
      <c r="B84" s="35" t="s">
        <v>51</v>
      </c>
      <c r="C84" s="77">
        <f t="shared" ref="C84:K84" si="10">C86+C87+C88+C89</f>
        <v>34600</v>
      </c>
      <c r="D84" s="77">
        <f t="shared" si="10"/>
        <v>22566</v>
      </c>
      <c r="E84" s="78">
        <f t="shared" si="10"/>
        <v>16946</v>
      </c>
      <c r="F84" s="79">
        <f t="shared" si="10"/>
        <v>17150</v>
      </c>
      <c r="G84" s="80">
        <f t="shared" si="10"/>
        <v>17250</v>
      </c>
      <c r="H84" s="81">
        <f t="shared" si="10"/>
        <v>17470</v>
      </c>
      <c r="I84" s="80">
        <f t="shared" si="10"/>
        <v>17540</v>
      </c>
      <c r="J84" s="81">
        <f t="shared" si="10"/>
        <v>47422</v>
      </c>
      <c r="K84" s="80">
        <f t="shared" si="10"/>
        <v>47600</v>
      </c>
      <c r="L84" s="53"/>
    </row>
    <row r="85" spans="1:12" ht="15" customHeight="1" x14ac:dyDescent="0.2">
      <c r="A85" s="24" t="s">
        <v>61</v>
      </c>
      <c r="B85" s="20"/>
      <c r="C85" s="91"/>
      <c r="D85" s="92"/>
      <c r="E85" s="93"/>
      <c r="F85" s="94"/>
      <c r="G85" s="95"/>
      <c r="H85" s="91"/>
      <c r="I85" s="95"/>
      <c r="J85" s="91"/>
      <c r="K85" s="95"/>
      <c r="L85" s="53"/>
    </row>
    <row r="86" spans="1:12" ht="22.5" customHeight="1" x14ac:dyDescent="0.2">
      <c r="A86" s="49" t="s">
        <v>62</v>
      </c>
      <c r="B86" s="20" t="s">
        <v>51</v>
      </c>
      <c r="C86" s="96">
        <v>27500</v>
      </c>
      <c r="D86" s="84">
        <v>13100</v>
      </c>
      <c r="E86" s="26">
        <v>12996</v>
      </c>
      <c r="F86" s="25">
        <v>13050</v>
      </c>
      <c r="G86" s="85">
        <v>13100</v>
      </c>
      <c r="H86" s="83">
        <v>13300</v>
      </c>
      <c r="I86" s="85">
        <v>13350</v>
      </c>
      <c r="J86" s="83">
        <v>43222</v>
      </c>
      <c r="K86" s="85">
        <v>43350</v>
      </c>
      <c r="L86" s="53"/>
    </row>
    <row r="87" spans="1:12" ht="22.5" customHeight="1" x14ac:dyDescent="0.2">
      <c r="A87" s="89" t="s">
        <v>63</v>
      </c>
      <c r="B87" s="20" t="s">
        <v>51</v>
      </c>
      <c r="C87" s="96">
        <v>7100</v>
      </c>
      <c r="D87" s="84">
        <v>9466</v>
      </c>
      <c r="E87" s="26">
        <v>3950</v>
      </c>
      <c r="F87" s="25">
        <v>4100</v>
      </c>
      <c r="G87" s="85">
        <v>4150</v>
      </c>
      <c r="H87" s="83">
        <v>4170</v>
      </c>
      <c r="I87" s="85">
        <v>4190</v>
      </c>
      <c r="J87" s="83">
        <v>4200</v>
      </c>
      <c r="K87" s="85">
        <v>4250</v>
      </c>
      <c r="L87" s="53"/>
    </row>
    <row r="88" spans="1:12" ht="22.5" customHeight="1" x14ac:dyDescent="0.2">
      <c r="A88" s="89" t="s">
        <v>64</v>
      </c>
      <c r="B88" s="20" t="s">
        <v>51</v>
      </c>
      <c r="C88" s="96">
        <v>0</v>
      </c>
      <c r="D88" s="84">
        <v>0</v>
      </c>
      <c r="E88" s="26">
        <v>0</v>
      </c>
      <c r="F88" s="25">
        <v>0</v>
      </c>
      <c r="G88" s="85">
        <v>0</v>
      </c>
      <c r="H88" s="83">
        <v>0</v>
      </c>
      <c r="I88" s="85">
        <v>0</v>
      </c>
      <c r="J88" s="83">
        <v>0</v>
      </c>
      <c r="K88" s="85">
        <v>0</v>
      </c>
      <c r="L88" s="53"/>
    </row>
    <row r="89" spans="1:12" ht="22.5" customHeight="1" x14ac:dyDescent="0.2">
      <c r="A89" s="54" t="s">
        <v>65</v>
      </c>
      <c r="B89" s="29" t="s">
        <v>51</v>
      </c>
      <c r="C89" s="97">
        <v>0</v>
      </c>
      <c r="D89" s="86">
        <v>0</v>
      </c>
      <c r="E89" s="32">
        <v>0</v>
      </c>
      <c r="F89" s="31">
        <v>0</v>
      </c>
      <c r="G89" s="87">
        <v>0</v>
      </c>
      <c r="H89" s="30">
        <v>0</v>
      </c>
      <c r="I89" s="87">
        <v>0</v>
      </c>
      <c r="J89" s="30">
        <v>0</v>
      </c>
      <c r="K89" s="87">
        <v>0</v>
      </c>
      <c r="L89" s="53"/>
    </row>
    <row r="90" spans="1:12" ht="28.5" customHeight="1" x14ac:dyDescent="0.2">
      <c r="A90" s="34" t="s">
        <v>66</v>
      </c>
      <c r="B90" s="35" t="s">
        <v>51</v>
      </c>
      <c r="C90" s="77">
        <f t="shared" ref="C90:K90" si="11">C92+C93+C94+C95</f>
        <v>124979.99999999999</v>
      </c>
      <c r="D90" s="77">
        <f t="shared" si="11"/>
        <v>127706.2</v>
      </c>
      <c r="E90" s="78">
        <f t="shared" si="11"/>
        <v>137359.20000000001</v>
      </c>
      <c r="F90" s="79">
        <f t="shared" si="11"/>
        <v>140945</v>
      </c>
      <c r="G90" s="80">
        <f t="shared" si="11"/>
        <v>143310</v>
      </c>
      <c r="H90" s="81">
        <f t="shared" si="11"/>
        <v>147225</v>
      </c>
      <c r="I90" s="80">
        <f t="shared" si="11"/>
        <v>151480</v>
      </c>
      <c r="J90" s="81">
        <f t="shared" si="11"/>
        <v>153035</v>
      </c>
      <c r="K90" s="80">
        <f t="shared" si="11"/>
        <v>155025</v>
      </c>
      <c r="L90" s="53"/>
    </row>
    <row r="91" spans="1:12" ht="15" customHeight="1" x14ac:dyDescent="0.2">
      <c r="A91" s="24" t="s">
        <v>61</v>
      </c>
      <c r="B91" s="20"/>
      <c r="C91" s="82"/>
      <c r="D91" s="61"/>
      <c r="E91" s="62"/>
      <c r="F91" s="63"/>
      <c r="G91" s="64"/>
      <c r="H91" s="82"/>
      <c r="I91" s="64"/>
      <c r="J91" s="82"/>
      <c r="K91" s="64"/>
      <c r="L91" s="53"/>
    </row>
    <row r="92" spans="1:12" ht="25.5" customHeight="1" x14ac:dyDescent="0.2">
      <c r="A92" s="89" t="s">
        <v>37</v>
      </c>
      <c r="B92" s="20" t="s">
        <v>51</v>
      </c>
      <c r="C92" s="83">
        <v>100958.39999999999</v>
      </c>
      <c r="D92" s="84">
        <v>103010</v>
      </c>
      <c r="E92" s="26">
        <v>111020</v>
      </c>
      <c r="F92" s="25">
        <v>114090</v>
      </c>
      <c r="G92" s="85">
        <v>116250</v>
      </c>
      <c r="H92" s="83">
        <v>119560</v>
      </c>
      <c r="I92" s="85">
        <v>123260</v>
      </c>
      <c r="J92" s="83">
        <v>124560</v>
      </c>
      <c r="K92" s="85">
        <v>126345</v>
      </c>
      <c r="L92" s="53"/>
    </row>
    <row r="93" spans="1:12" ht="25.5" customHeight="1" x14ac:dyDescent="0.2">
      <c r="A93" s="89" t="s">
        <v>39</v>
      </c>
      <c r="B93" s="20" t="s">
        <v>51</v>
      </c>
      <c r="C93" s="83">
        <v>23443.200000000001</v>
      </c>
      <c r="D93" s="84">
        <v>23971.200000000001</v>
      </c>
      <c r="E93" s="26">
        <v>25594.2</v>
      </c>
      <c r="F93" s="25">
        <v>26100</v>
      </c>
      <c r="G93" s="85">
        <v>26300</v>
      </c>
      <c r="H93" s="83">
        <v>26900</v>
      </c>
      <c r="I93" s="85">
        <v>27450</v>
      </c>
      <c r="J93" s="83">
        <v>27700</v>
      </c>
      <c r="K93" s="85">
        <v>27900</v>
      </c>
      <c r="L93" s="53"/>
    </row>
    <row r="94" spans="1:12" ht="25.5" customHeight="1" x14ac:dyDescent="0.2">
      <c r="A94" s="89" t="s">
        <v>40</v>
      </c>
      <c r="B94" s="20" t="s">
        <v>51</v>
      </c>
      <c r="C94" s="83">
        <v>0</v>
      </c>
      <c r="D94" s="84">
        <v>0</v>
      </c>
      <c r="E94" s="26">
        <v>0</v>
      </c>
      <c r="F94" s="25">
        <v>0</v>
      </c>
      <c r="G94" s="85">
        <v>0</v>
      </c>
      <c r="H94" s="83">
        <v>0</v>
      </c>
      <c r="I94" s="85">
        <v>0</v>
      </c>
      <c r="J94" s="83">
        <v>0</v>
      </c>
      <c r="K94" s="85">
        <v>0</v>
      </c>
      <c r="L94" s="53"/>
    </row>
    <row r="95" spans="1:12" ht="25.5" customHeight="1" x14ac:dyDescent="0.2">
      <c r="A95" s="54" t="s">
        <v>41</v>
      </c>
      <c r="B95" s="29" t="s">
        <v>51</v>
      </c>
      <c r="C95" s="30">
        <v>578.4</v>
      </c>
      <c r="D95" s="86">
        <v>725</v>
      </c>
      <c r="E95" s="32">
        <v>745</v>
      </c>
      <c r="F95" s="31">
        <v>755</v>
      </c>
      <c r="G95" s="87">
        <v>760</v>
      </c>
      <c r="H95" s="30">
        <v>765</v>
      </c>
      <c r="I95" s="87">
        <v>770</v>
      </c>
      <c r="J95" s="30">
        <v>775</v>
      </c>
      <c r="K95" s="87">
        <v>780</v>
      </c>
      <c r="L95" s="53"/>
    </row>
    <row r="96" spans="1:12" ht="29.25" customHeight="1" x14ac:dyDescent="0.2">
      <c r="A96" s="98" t="s">
        <v>67</v>
      </c>
      <c r="B96" s="99" t="s">
        <v>68</v>
      </c>
      <c r="C96" s="30">
        <v>11400</v>
      </c>
      <c r="D96" s="82">
        <f t="shared" ref="D96:K96" si="12">IF((ISERROR(D92/D40/12*1000)),0,(D92/D40/12*1000))</f>
        <v>13647.323794382617</v>
      </c>
      <c r="E96" s="82">
        <f t="shared" si="12"/>
        <v>14060.283687943262</v>
      </c>
      <c r="F96" s="82">
        <f t="shared" si="12"/>
        <v>14002.209131075111</v>
      </c>
      <c r="G96" s="82">
        <f t="shared" si="12"/>
        <v>14225.40381791483</v>
      </c>
      <c r="H96" s="82">
        <f t="shared" si="12"/>
        <v>14439.613526570049</v>
      </c>
      <c r="I96" s="82">
        <f t="shared" si="12"/>
        <v>14843.448940269751</v>
      </c>
      <c r="J96" s="82">
        <f t="shared" si="12"/>
        <v>14828.571428571429</v>
      </c>
      <c r="K96" s="82">
        <f t="shared" si="12"/>
        <v>14998.219373219372</v>
      </c>
      <c r="L96" s="53"/>
    </row>
    <row r="97" spans="1:12" ht="29.25" customHeight="1" x14ac:dyDescent="0.2">
      <c r="A97" s="89" t="s">
        <v>69</v>
      </c>
      <c r="B97" s="100" t="s">
        <v>68</v>
      </c>
      <c r="C97" s="30">
        <v>11100</v>
      </c>
      <c r="D97" s="82">
        <f t="shared" ref="D97:K99" si="13">IF((ISERROR(D93/D42/12*1000)),0,(D93/D42/12*1000))</f>
        <v>11350.000000000002</v>
      </c>
      <c r="E97" s="82">
        <f t="shared" si="13"/>
        <v>12049.999999999998</v>
      </c>
      <c r="F97" s="82">
        <f t="shared" si="13"/>
        <v>12219.101123595505</v>
      </c>
      <c r="G97" s="82">
        <f t="shared" si="13"/>
        <v>12243.947858472999</v>
      </c>
      <c r="H97" s="82">
        <f t="shared" si="13"/>
        <v>12523.277467411546</v>
      </c>
      <c r="I97" s="82">
        <f t="shared" si="13"/>
        <v>12708.333333333334</v>
      </c>
      <c r="J97" s="82">
        <f t="shared" si="13"/>
        <v>12753.222836095763</v>
      </c>
      <c r="K97" s="82">
        <f t="shared" si="13"/>
        <v>12774.725274725275</v>
      </c>
      <c r="L97" s="53"/>
    </row>
    <row r="98" spans="1:12" ht="29.25" customHeight="1" x14ac:dyDescent="0.2">
      <c r="A98" s="89" t="s">
        <v>70</v>
      </c>
      <c r="B98" s="20" t="s">
        <v>68</v>
      </c>
      <c r="C98" s="30">
        <v>0</v>
      </c>
      <c r="D98" s="82">
        <f t="shared" si="13"/>
        <v>0</v>
      </c>
      <c r="E98" s="82">
        <f t="shared" si="13"/>
        <v>0</v>
      </c>
      <c r="F98" s="82">
        <f t="shared" si="13"/>
        <v>0</v>
      </c>
      <c r="G98" s="82">
        <f t="shared" si="13"/>
        <v>0</v>
      </c>
      <c r="H98" s="82">
        <f t="shared" si="13"/>
        <v>0</v>
      </c>
      <c r="I98" s="82">
        <f t="shared" si="13"/>
        <v>0</v>
      </c>
      <c r="J98" s="82">
        <f t="shared" si="13"/>
        <v>0</v>
      </c>
      <c r="K98" s="82">
        <f t="shared" si="13"/>
        <v>0</v>
      </c>
      <c r="L98" s="53"/>
    </row>
    <row r="99" spans="1:12" ht="29.25" customHeight="1" x14ac:dyDescent="0.2">
      <c r="A99" s="54" t="s">
        <v>71</v>
      </c>
      <c r="B99" s="29" t="s">
        <v>68</v>
      </c>
      <c r="C99" s="30">
        <v>12050</v>
      </c>
      <c r="D99" s="82">
        <f t="shared" si="13"/>
        <v>12083.333333333334</v>
      </c>
      <c r="E99" s="82">
        <f t="shared" si="13"/>
        <v>12416.666666666666</v>
      </c>
      <c r="F99" s="82">
        <f t="shared" si="13"/>
        <v>12583.333333333334</v>
      </c>
      <c r="G99" s="82">
        <f t="shared" si="13"/>
        <v>12666.666666666666</v>
      </c>
      <c r="H99" s="82">
        <f t="shared" si="13"/>
        <v>12750</v>
      </c>
      <c r="I99" s="82">
        <f t="shared" si="13"/>
        <v>12833.333333333334</v>
      </c>
      <c r="J99" s="82">
        <f t="shared" si="13"/>
        <v>12916.666666666666</v>
      </c>
      <c r="K99" s="82">
        <f t="shared" si="13"/>
        <v>13000</v>
      </c>
      <c r="L99" s="53"/>
    </row>
    <row r="100" spans="1:12" ht="41.25" customHeight="1" x14ac:dyDescent="0.2">
      <c r="A100" s="34" t="s">
        <v>72</v>
      </c>
      <c r="B100" s="101" t="s">
        <v>51</v>
      </c>
      <c r="C100" s="77">
        <f t="shared" ref="C100:K100" si="14">C102+C103+C104+C105</f>
        <v>15239</v>
      </c>
      <c r="D100" s="77">
        <f t="shared" si="14"/>
        <v>18069.5</v>
      </c>
      <c r="E100" s="77">
        <f t="shared" si="14"/>
        <v>17308</v>
      </c>
      <c r="F100" s="77">
        <f t="shared" si="14"/>
        <v>17913.800000000003</v>
      </c>
      <c r="G100" s="77">
        <f t="shared" si="14"/>
        <v>18110.8</v>
      </c>
      <c r="H100" s="77">
        <f t="shared" si="14"/>
        <v>18581.699999999997</v>
      </c>
      <c r="I100" s="77">
        <f t="shared" si="14"/>
        <v>18786.200000000004</v>
      </c>
      <c r="J100" s="77">
        <f t="shared" si="14"/>
        <v>19309.699999999997</v>
      </c>
      <c r="K100" s="77">
        <f t="shared" si="14"/>
        <v>19522.199999999997</v>
      </c>
      <c r="L100" s="53"/>
    </row>
    <row r="101" spans="1:12" ht="13.5" customHeight="1" x14ac:dyDescent="0.2">
      <c r="A101" s="24" t="s">
        <v>61</v>
      </c>
      <c r="B101" s="20"/>
      <c r="C101" s="102"/>
      <c r="D101" s="61"/>
      <c r="E101" s="62"/>
      <c r="F101" s="63"/>
      <c r="G101" s="64"/>
      <c r="H101" s="82"/>
      <c r="I101" s="64"/>
      <c r="J101" s="82"/>
      <c r="K101" s="64"/>
      <c r="L101" s="53"/>
    </row>
    <row r="102" spans="1:12" ht="31.5" customHeight="1" x14ac:dyDescent="0.2">
      <c r="A102" s="89" t="s">
        <v>73</v>
      </c>
      <c r="B102" s="20" t="s">
        <v>51</v>
      </c>
      <c r="C102" s="83">
        <v>10052.9</v>
      </c>
      <c r="D102" s="84">
        <v>12730.3</v>
      </c>
      <c r="E102" s="26">
        <v>12071.7</v>
      </c>
      <c r="F102" s="25">
        <v>12494.2</v>
      </c>
      <c r="G102" s="85">
        <v>12631.6</v>
      </c>
      <c r="H102" s="83">
        <v>16650.3</v>
      </c>
      <c r="I102" s="85">
        <v>16833.5</v>
      </c>
      <c r="J102" s="83">
        <v>18752</v>
      </c>
      <c r="K102" s="85">
        <v>18958.3</v>
      </c>
      <c r="L102" s="53"/>
    </row>
    <row r="103" spans="1:12" ht="22.5" customHeight="1" x14ac:dyDescent="0.2">
      <c r="A103" s="89" t="s">
        <v>74</v>
      </c>
      <c r="B103" s="20" t="s">
        <v>51</v>
      </c>
      <c r="C103" s="83">
        <v>5081.5</v>
      </c>
      <c r="D103" s="84">
        <v>5292</v>
      </c>
      <c r="E103" s="26">
        <v>5200</v>
      </c>
      <c r="F103" s="25">
        <v>5382</v>
      </c>
      <c r="G103" s="85">
        <v>5441.2</v>
      </c>
      <c r="H103" s="83">
        <v>1392.6</v>
      </c>
      <c r="I103" s="85">
        <v>1407.9</v>
      </c>
      <c r="J103" s="83">
        <v>0</v>
      </c>
      <c r="K103" s="85">
        <v>0</v>
      </c>
      <c r="L103" s="53"/>
    </row>
    <row r="104" spans="1:12" ht="56.25" customHeight="1" x14ac:dyDescent="0.2">
      <c r="A104" s="89" t="s">
        <v>75</v>
      </c>
      <c r="B104" s="20" t="s">
        <v>51</v>
      </c>
      <c r="C104" s="83">
        <v>91.1</v>
      </c>
      <c r="D104" s="84">
        <v>10.199999999999999</v>
      </c>
      <c r="E104" s="26">
        <v>10.5</v>
      </c>
      <c r="F104" s="25">
        <v>10.9</v>
      </c>
      <c r="G104" s="85">
        <v>11</v>
      </c>
      <c r="H104" s="83">
        <v>11.2</v>
      </c>
      <c r="I104" s="85">
        <v>11.4</v>
      </c>
      <c r="J104" s="83">
        <v>11.6</v>
      </c>
      <c r="K104" s="85">
        <v>11.8</v>
      </c>
      <c r="L104" s="53"/>
    </row>
    <row r="105" spans="1:12" ht="19.5" customHeight="1" x14ac:dyDescent="0.2">
      <c r="A105" s="89" t="s">
        <v>76</v>
      </c>
      <c r="B105" s="20" t="s">
        <v>51</v>
      </c>
      <c r="C105" s="83">
        <v>13.5</v>
      </c>
      <c r="D105" s="84">
        <v>37</v>
      </c>
      <c r="E105" s="26">
        <v>25.8</v>
      </c>
      <c r="F105" s="25">
        <v>26.7</v>
      </c>
      <c r="G105" s="85">
        <v>27</v>
      </c>
      <c r="H105" s="83">
        <v>527.6</v>
      </c>
      <c r="I105" s="85">
        <v>533.4</v>
      </c>
      <c r="J105" s="83">
        <v>546.1</v>
      </c>
      <c r="K105" s="85">
        <v>552.1</v>
      </c>
      <c r="L105" s="53"/>
    </row>
    <row r="106" spans="1:12" ht="45" customHeight="1" x14ac:dyDescent="0.2">
      <c r="A106" s="103" t="s">
        <v>77</v>
      </c>
      <c r="B106" s="104" t="s">
        <v>43</v>
      </c>
      <c r="C106" s="105">
        <f t="shared" ref="C106:K106" si="15">IF((ISERROR(C100/C111)),0,(C100/C111)*100)</f>
        <v>30.256341568910823</v>
      </c>
      <c r="D106" s="106">
        <f t="shared" si="15"/>
        <v>32.997345898283278</v>
      </c>
      <c r="E106" s="107">
        <f t="shared" si="15"/>
        <v>30.633628318584073</v>
      </c>
      <c r="F106" s="108">
        <f t="shared" si="15"/>
        <v>30.633662519772571</v>
      </c>
      <c r="G106" s="107">
        <f t="shared" si="15"/>
        <v>30.633575161560866</v>
      </c>
      <c r="H106" s="108">
        <f t="shared" si="15"/>
        <v>30.701267122651672</v>
      </c>
      <c r="I106" s="107">
        <f t="shared" si="15"/>
        <v>30.701432337474742</v>
      </c>
      <c r="J106" s="108">
        <f t="shared" si="15"/>
        <v>30.82520893143575</v>
      </c>
      <c r="K106" s="109">
        <f t="shared" si="15"/>
        <v>30.82535632906831</v>
      </c>
      <c r="L106" s="53"/>
    </row>
    <row r="107" spans="1:12" ht="11.25" customHeight="1" x14ac:dyDescent="0.2">
      <c r="A107" s="110" t="s">
        <v>10</v>
      </c>
      <c r="B107" s="111"/>
      <c r="C107" s="112"/>
      <c r="D107" s="113"/>
      <c r="E107" s="114"/>
      <c r="F107" s="115"/>
      <c r="G107" s="112"/>
      <c r="H107" s="116"/>
      <c r="I107" s="112"/>
      <c r="J107" s="116"/>
      <c r="K107" s="112"/>
      <c r="L107" s="53"/>
    </row>
    <row r="108" spans="1:12" ht="11.25" customHeight="1" x14ac:dyDescent="0.2">
      <c r="A108" s="132" t="s">
        <v>78</v>
      </c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53"/>
    </row>
    <row r="109" spans="1:12" ht="20.25" customHeight="1" x14ac:dyDescent="0.2">
      <c r="A109" s="117" t="s">
        <v>79</v>
      </c>
      <c r="B109" s="118" t="s">
        <v>16</v>
      </c>
      <c r="C109" s="119">
        <v>12093</v>
      </c>
      <c r="D109" s="119">
        <v>11835</v>
      </c>
      <c r="E109" s="119">
        <v>11579</v>
      </c>
      <c r="F109" s="119">
        <v>11324</v>
      </c>
      <c r="G109" s="119">
        <v>11333</v>
      </c>
      <c r="H109" s="119">
        <v>11073</v>
      </c>
      <c r="I109" s="119">
        <v>11103</v>
      </c>
      <c r="J109" s="119">
        <v>10825</v>
      </c>
      <c r="K109" s="120">
        <v>10880</v>
      </c>
      <c r="L109" s="53"/>
    </row>
    <row r="110" spans="1:12" ht="20.25" customHeight="1" x14ac:dyDescent="0.2">
      <c r="A110" s="132" t="s">
        <v>80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53"/>
    </row>
    <row r="111" spans="1:12" ht="20.25" customHeight="1" x14ac:dyDescent="0.2">
      <c r="A111" s="121" t="s">
        <v>81</v>
      </c>
      <c r="B111" s="101" t="s">
        <v>51</v>
      </c>
      <c r="C111" s="119">
        <v>50366.30078125</v>
      </c>
      <c r="D111" s="119">
        <v>54760.46484375</v>
      </c>
      <c r="E111" s="119">
        <v>56500</v>
      </c>
      <c r="F111" s="119">
        <v>58477.5</v>
      </c>
      <c r="G111" s="119">
        <v>59120.752</v>
      </c>
      <c r="H111" s="119">
        <v>60524.212</v>
      </c>
      <c r="I111" s="119">
        <v>61189.978999999999</v>
      </c>
      <c r="J111" s="119">
        <v>62642.559999999998</v>
      </c>
      <c r="K111" s="120">
        <v>63331.627999999997</v>
      </c>
      <c r="L111" s="53"/>
    </row>
    <row r="112" spans="1:12" ht="11.25" customHeight="1" x14ac:dyDescent="0.2">
      <c r="A112" s="132" t="s">
        <v>82</v>
      </c>
      <c r="B112" s="133"/>
      <c r="C112" s="133"/>
      <c r="D112" s="133"/>
      <c r="E112" s="133"/>
      <c r="F112" s="133"/>
      <c r="G112" s="133"/>
      <c r="H112" s="133"/>
      <c r="I112" s="133"/>
      <c r="J112" s="133"/>
      <c r="K112" s="133"/>
      <c r="L112" s="53"/>
    </row>
    <row r="113" spans="1:12" ht="27" customHeight="1" x14ac:dyDescent="0.2">
      <c r="A113" s="117" t="s">
        <v>83</v>
      </c>
      <c r="B113" s="118" t="s">
        <v>16</v>
      </c>
      <c r="C113" s="122">
        <v>4708</v>
      </c>
      <c r="D113" s="122">
        <v>4630</v>
      </c>
      <c r="E113" s="122">
        <v>4588</v>
      </c>
      <c r="F113" s="122">
        <v>4575</v>
      </c>
      <c r="G113" s="122">
        <v>4594</v>
      </c>
      <c r="H113" s="122">
        <v>4590</v>
      </c>
      <c r="I113" s="122">
        <v>4618</v>
      </c>
      <c r="J113" s="122">
        <v>4591</v>
      </c>
      <c r="K113" s="123">
        <v>4620</v>
      </c>
      <c r="L113" s="53"/>
    </row>
  </sheetData>
  <sheetProtection sheet="1" objects="1"/>
  <mergeCells count="13">
    <mergeCell ref="A110:K110"/>
    <mergeCell ref="A1:A3"/>
    <mergeCell ref="F1:K1"/>
    <mergeCell ref="F2:G2"/>
    <mergeCell ref="H2:I2"/>
    <mergeCell ref="J2:K2"/>
    <mergeCell ref="L1:L3"/>
    <mergeCell ref="A112:K112"/>
    <mergeCell ref="B1:B3"/>
    <mergeCell ref="E2:E3"/>
    <mergeCell ref="C2:C3"/>
    <mergeCell ref="D2:D3"/>
    <mergeCell ref="A108:K108"/>
  </mergeCells>
  <pageMargins left="0.46875" right="0.1875" top="0.46875" bottom="0.34375" header="0.1875" footer="0.1145833358168602"/>
  <pageSetup paperSize="9" scale="93" fitToHeight="7" orientation="landscape" useFirstPageNumber="1" horizontalDpi="0" verticalDpi="0" copies="0"/>
  <headerFooter alignWithMargins="0">
    <oddHeader>&amp;RМалышева  Татьяна  Николаевна (Орловский район), 29.08.2019 13:49:05</oddHeader>
    <oddFooter>&amp;R&amp;8&amp;"Arial Cyrкурсив"&amp;P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_1_ 06 - Малое предпринимательс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2019-08-29T12:29:18Z</dcterms:created>
  <dcterms:modified xsi:type="dcterms:W3CDTF">2019-09-27T12:24:29Z</dcterms:modified>
</cp:coreProperties>
</file>