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20" yWindow="15" windowWidth="17100" windowHeight="10110"/>
  </bookViews>
  <sheets>
    <sheet name="_1_ 06 - Малое предпринимательс" sheetId="1" r:id="rId1"/>
  </sheets>
  <definedNames>
    <definedName name="_xlnm.Print_Titles">#REF!</definedName>
    <definedName name="_xlnm.Print_Area">#REF!</definedName>
  </definedNames>
  <calcPr calcId="144525" calcMode="manual"/>
</workbook>
</file>

<file path=xl/calcChain.xml><?xml version="1.0" encoding="utf-8"?>
<calcChain xmlns="http://schemas.openxmlformats.org/spreadsheetml/2006/main">
  <c r="C11" i="1" l="1"/>
  <c r="C9" i="1" s="1"/>
  <c r="C52" i="1" s="1"/>
  <c r="D11" i="1"/>
  <c r="D9" i="1" s="1"/>
  <c r="D52" i="1" s="1"/>
  <c r="E11" i="1"/>
  <c r="E9" i="1" s="1"/>
  <c r="E52" i="1" s="1"/>
  <c r="F11" i="1"/>
  <c r="F9" i="1" s="1"/>
  <c r="F52" i="1" s="1"/>
  <c r="G11" i="1"/>
  <c r="G9" i="1" s="1"/>
  <c r="G52" i="1" s="1"/>
  <c r="H11" i="1"/>
  <c r="H9" i="1" s="1"/>
  <c r="H52" i="1" s="1"/>
  <c r="I11" i="1"/>
  <c r="I9" i="1" s="1"/>
  <c r="I52" i="1" s="1"/>
  <c r="J11" i="1"/>
  <c r="J9" i="1" s="1"/>
  <c r="J52" i="1" s="1"/>
  <c r="K11" i="1"/>
  <c r="K9" i="1" s="1"/>
  <c r="K52" i="1" s="1"/>
  <c r="C24" i="1"/>
  <c r="D24" i="1"/>
  <c r="E24" i="1"/>
  <c r="F24" i="1"/>
  <c r="G24" i="1"/>
  <c r="H24" i="1"/>
  <c r="I24" i="1"/>
  <c r="J24" i="1"/>
  <c r="K24" i="1"/>
  <c r="C42" i="1"/>
  <c r="D42" i="1"/>
  <c r="E42" i="1"/>
  <c r="F42" i="1"/>
  <c r="G42" i="1"/>
  <c r="H42" i="1"/>
  <c r="I42" i="1"/>
  <c r="J42" i="1"/>
  <c r="K42" i="1"/>
  <c r="C48" i="1"/>
  <c r="D48" i="1"/>
  <c r="E48" i="1"/>
  <c r="F48" i="1"/>
  <c r="G48" i="1"/>
  <c r="H48" i="1"/>
  <c r="I48" i="1"/>
  <c r="J48" i="1"/>
  <c r="K48" i="1"/>
  <c r="C54" i="1"/>
  <c r="C53" i="1" s="1"/>
  <c r="D54" i="1"/>
  <c r="D53" i="1" s="1"/>
  <c r="E54" i="1"/>
  <c r="E53" i="1" s="1"/>
  <c r="F54" i="1"/>
  <c r="F53" i="1" s="1"/>
  <c r="G54" i="1"/>
  <c r="G53" i="1" s="1"/>
  <c r="H54" i="1"/>
  <c r="H53" i="1" s="1"/>
  <c r="I54" i="1"/>
  <c r="I53" i="1" s="1"/>
  <c r="J54" i="1"/>
  <c r="J53" i="1" s="1"/>
  <c r="K54" i="1"/>
  <c r="K53" i="1" s="1"/>
  <c r="C67" i="1"/>
  <c r="D67" i="1"/>
  <c r="E67" i="1"/>
  <c r="F67" i="1"/>
  <c r="G67" i="1"/>
  <c r="H67" i="1"/>
  <c r="I67" i="1"/>
  <c r="J67" i="1"/>
  <c r="K67" i="1"/>
  <c r="C85" i="1"/>
  <c r="D85" i="1"/>
  <c r="E85" i="1"/>
  <c r="F85" i="1"/>
  <c r="G85" i="1"/>
  <c r="H85" i="1"/>
  <c r="I85" i="1"/>
  <c r="J85" i="1"/>
  <c r="K85" i="1"/>
  <c r="C93" i="1"/>
  <c r="D93" i="1"/>
  <c r="E93" i="1"/>
  <c r="F93" i="1"/>
  <c r="G93" i="1"/>
  <c r="H93" i="1"/>
  <c r="I93" i="1"/>
  <c r="J93" i="1"/>
  <c r="K93" i="1"/>
  <c r="C102" i="1"/>
  <c r="D102" i="1"/>
  <c r="E102" i="1"/>
  <c r="F102" i="1"/>
  <c r="G102" i="1"/>
  <c r="H102" i="1"/>
  <c r="I102" i="1"/>
  <c r="J102" i="1"/>
  <c r="K102" i="1"/>
  <c r="D108" i="1"/>
  <c r="E108" i="1"/>
  <c r="F108" i="1"/>
  <c r="G108" i="1"/>
  <c r="H108" i="1"/>
  <c r="I108" i="1"/>
  <c r="J108" i="1"/>
  <c r="K108" i="1"/>
  <c r="D109" i="1"/>
  <c r="E109" i="1"/>
  <c r="F109" i="1"/>
  <c r="G109" i="1"/>
  <c r="H109" i="1"/>
  <c r="I109" i="1"/>
  <c r="J109" i="1"/>
  <c r="K109" i="1"/>
  <c r="D110" i="1"/>
  <c r="E110" i="1"/>
  <c r="F110" i="1"/>
  <c r="G110" i="1"/>
  <c r="H110" i="1"/>
  <c r="I110" i="1"/>
  <c r="J110" i="1"/>
  <c r="K110" i="1"/>
  <c r="D111" i="1"/>
  <c r="E111" i="1"/>
  <c r="F111" i="1"/>
  <c r="G111" i="1"/>
  <c r="H111" i="1"/>
  <c r="I111" i="1"/>
  <c r="J111" i="1"/>
  <c r="K111" i="1"/>
  <c r="C112" i="1"/>
  <c r="D112" i="1"/>
  <c r="E112" i="1"/>
  <c r="F112" i="1"/>
  <c r="G112" i="1"/>
  <c r="H112" i="1"/>
  <c r="I112" i="1"/>
  <c r="J112" i="1"/>
  <c r="K112" i="1"/>
  <c r="C119" i="1"/>
  <c r="D119" i="1"/>
  <c r="E119" i="1"/>
  <c r="F119" i="1"/>
  <c r="G119" i="1"/>
  <c r="H119" i="1"/>
  <c r="I119" i="1"/>
  <c r="J119" i="1"/>
  <c r="K119" i="1"/>
</calcChain>
</file>

<file path=xl/sharedStrings.xml><?xml version="1.0" encoding="utf-8"?>
<sst xmlns="http://schemas.openxmlformats.org/spreadsheetml/2006/main" count="246" uniqueCount="102">
  <si>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</si>
  <si>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</si>
  <si>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</si>
  <si>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</si>
  <si>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</si>
  <si>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</si>
  <si>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</si>
  <si>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</si>
  <si>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VI. Малое предпринимательство</t>
  </si>
  <si>
    <t>Для автоматического расчета показателей данный раздел заполняется после утверждения и подписания разделов II.Население, III.Общеэкономические показатели и XII.Баланс трудовых ресурсов</t>
  </si>
  <si>
    <t>Справочно:</t>
  </si>
  <si>
    <t>Количество субъектов среднего предпринимательства  в районе (городе), всего (в соответсвии с Федеральным законом от 24 июля 2007 года № 209-ФЗ «О развитии малого и среднего предпринимательства в Российской Федерации» )</t>
  </si>
  <si>
    <t xml:space="preserve"> единиц</t>
  </si>
  <si>
    <t>Оборот по субъектам среднего предпринимательства, всего</t>
  </si>
  <si>
    <t>млн.рублей</t>
  </si>
  <si>
    <t>Среднесписочная численность работников (без внешних совместителей) средних предприятий</t>
  </si>
  <si>
    <t>человек</t>
  </si>
  <si>
    <t xml:space="preserve">Количество субъектов малого предпринимательства - всего  </t>
  </si>
  <si>
    <t>в том числе</t>
  </si>
  <si>
    <t xml:space="preserve">1. Малые предприятия (с учетом микропредприятий)  - всего, </t>
  </si>
  <si>
    <t>единиц</t>
  </si>
  <si>
    <t xml:space="preserve">в том числе в разрезе видов экономической деятельности </t>
  </si>
  <si>
    <t xml:space="preserve">     Раздел А Сельское, лесное хозяйство, охота, рыболовство и рыбоводство</t>
  </si>
  <si>
    <t xml:space="preserve">     10 Производство пищевых продуктов</t>
  </si>
  <si>
    <t xml:space="preserve">    13 Производство текстильных изделий</t>
  </si>
  <si>
    <t xml:space="preserve">    14 Производство одежды</t>
  </si>
  <si>
    <t xml:space="preserve">    15 Производство кожи и изделий из кожи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</si>
  <si>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 изделий из дерева</t>
  </si>
  <si>
    <t xml:space="preserve">     Раздел F Строительство</t>
  </si>
  <si>
    <t xml:space="preserve">     Раздел G Торговля оптовая и розничная; ремонт автотранспортных средств и мотоциклов </t>
  </si>
  <si>
    <t xml:space="preserve">     Раздел H Транспортировка и хранение</t>
  </si>
  <si>
    <t xml:space="preserve">    Раздел J Деятельность в области информации и связи</t>
  </si>
  <si>
    <t xml:space="preserve">     прочие </t>
  </si>
  <si>
    <t>2. Индивидуальные предприниматели - всего,</t>
  </si>
  <si>
    <t xml:space="preserve">     в том числе</t>
  </si>
  <si>
    <t xml:space="preserve">     индивидуальные предприниматели - 
     плательщики налога на профессиональный 
     доход ("самозанятые")</t>
  </si>
  <si>
    <t>3. Крестьянские (фермерские) хозяйства</t>
  </si>
  <si>
    <t>4. Потребительские кооперативы, в том числе кредитные</t>
  </si>
  <si>
    <t>Количество физических лиц - плательщиков налога на профессиональный доход ("самозанятые граждане")</t>
  </si>
  <si>
    <t>Значение показателя заполнится атоматически после утверждения и подписания формы "Баланс трудовых ресурсов"</t>
  </si>
  <si>
    <t>Численность занятых в сфере малого предпринимательства – всего</t>
  </si>
  <si>
    <t>1. Работников малых предприятий (с учетом микропредприятий)</t>
  </si>
  <si>
    <t>2. Индивидуальных предпринимателей (с учетом ИП, глав К(Ф)Х и плательщиков налога на профессиональный доход ("самозанятых"))</t>
  </si>
  <si>
    <t>3. Лиц, занятых трудом по найму у индивидуальных предпринимателей</t>
  </si>
  <si>
    <t>4. Работников крестьянских (фермерских) хозяйств</t>
  </si>
  <si>
    <t>5. Работников потребительских кооперативов</t>
  </si>
  <si>
    <t>Доля занятых в сфере малого предпринимательства по отношению к численности  занятых в экономике</t>
  </si>
  <si>
    <t>%</t>
  </si>
  <si>
    <t>Среднесписочная численность работников (без внешних совместителей)  крупных предприятий и некоммерческих организаций (без субъектов малого предпринимательства)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</si>
  <si>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(без учета индивидуальных предпринимателей и лиц, занятых у них трудом по найму)</t>
  </si>
  <si>
    <t>Среднесписочная численность работников (без внешних совместителей) малых предприятий (с учетом микропредприятий)</t>
  </si>
  <si>
    <t>Число субъектов малого предпринимательства в расчете на 10 000 человек населения</t>
  </si>
  <si>
    <t>Оборот субъектов малого предпринимательства</t>
  </si>
  <si>
    <t>тыс.руб. в ценах соответствующих лет</t>
  </si>
  <si>
    <t xml:space="preserve">1. Оборот малых предприятий (с учетом микропредприятий) - всего </t>
  </si>
  <si>
    <t>тыс. рублей</t>
  </si>
  <si>
    <t>2. Оборот индивидуальных предпринимателей</t>
  </si>
  <si>
    <t xml:space="preserve">     Оборот индивидуальных предпринимателей - 
     плательщиков налога на профессиональный 
     доход ("самозанятых")</t>
  </si>
  <si>
    <t xml:space="preserve">Оборот индивидуальных предпринимателей в разрезе видов экономической деятельности </t>
  </si>
  <si>
    <t>3. Оборот крестьянских (фермерских) хозяйств</t>
  </si>
  <si>
    <t>4. Оборот потребительских кооперативов</t>
  </si>
  <si>
    <t>Оборот физических лиц - плательщиков налога на профессиональный доход ("самозанятых граждан")</t>
  </si>
  <si>
    <t>Отгружено товаров собственного производства, выполнено работ и услуг субъектами малого  предпринимательства</t>
  </si>
  <si>
    <t xml:space="preserve">1. Малыми предприятиями (с учетом микропредприятий) </t>
  </si>
  <si>
    <t>2. Индивидуальными предпринимателями</t>
  </si>
  <si>
    <t xml:space="preserve">     индивидуальными предпринимателями - 
     плательщиками налога на профессиональный 
     доход ("самозанятыми")</t>
  </si>
  <si>
    <t xml:space="preserve">3. Крестьянскими (фермерскими) хозяйствами </t>
  </si>
  <si>
    <t xml:space="preserve">4. Потребительскими кооперативами </t>
  </si>
  <si>
    <t>Физическими лицами - плательщиками налога на профессиональный доход ("самозанятыми гражданами")</t>
  </si>
  <si>
    <t>Инвестиции в основной капитал субъектов малого предпринимательства - всего</t>
  </si>
  <si>
    <t>в том числе:</t>
  </si>
  <si>
    <t xml:space="preserve">1. Малых предприятий (с учетом микропредприятий) </t>
  </si>
  <si>
    <t>2. Индивидуальных предпринимателей</t>
  </si>
  <si>
    <t xml:space="preserve">     индивидуальных предпринимателей - 
     плательщиков налога на профессиональный 
     доход ("самозанятых")</t>
  </si>
  <si>
    <t>3. Крестьянских (фермерских) хозяйств</t>
  </si>
  <si>
    <t>4. Потребительских кооперативов</t>
  </si>
  <si>
    <t>Физических лиц - плательщиков налога на профессиональный доход ("самозанятых граждан")</t>
  </si>
  <si>
    <t>Фонд оплаты труда работников субъектов малого предпринимательства - всего</t>
  </si>
  <si>
    <t>Работников малых предприятий (с учетом микропредприятий)</t>
  </si>
  <si>
    <t>Лиц, занятых трудом по найму у индивидуальных предпринимателей</t>
  </si>
  <si>
    <t>Работников крестьянских (фермерских) хозяйств</t>
  </si>
  <si>
    <t>Работников потребительских кооперативов</t>
  </si>
  <si>
    <t>Среднемесячная заработная плата работников малых предприятий (с учетом микропредприятий)</t>
  </si>
  <si>
    <t>рублей</t>
  </si>
  <si>
    <t>Среднемесячная заработная плата лиц, занятых  трудом по найму у индивидуальных предпринимателей</t>
  </si>
  <si>
    <t>Среднемесячная заработная плата работников  крестьянских (фермерских) хозяйств</t>
  </si>
  <si>
    <t>Среднемесячная заработная плата работников потребительских кооперативов</t>
  </si>
  <si>
    <t>Поступление налоговых платежей от субъектов малого предпринимательства (СМП) в консолидированные бюджеты муниципальных районов и бюджеты городских  округов - всего</t>
  </si>
  <si>
    <t>по налогу, взимаемому в связи с применением упрощенной системы налогообложения</t>
  </si>
  <si>
    <t>по единому налогу на вмененный доход для отдельных видов деятельности</t>
  </si>
  <si>
    <t>по налогу на доходы физических лиц с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</si>
  <si>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по налогу, взимаемому в связи с применением патентной системы налогообложения</t>
  </si>
  <si>
    <t>по налогу, взимаемому с индивидуальных предпринимателей и физических лиц, плательщиков налога на профессиональный доход</t>
  </si>
  <si>
    <t>Удельный вес налоговых платежей от СМП в  общем объеме налоговых поступлений от предприятий и организаций территории в консолидированные бюджеты муниципальных районов и бюджеты городских  округов</t>
  </si>
  <si>
    <t>II. Демографические показатели</t>
  </si>
  <si>
    <t>Численность постоянного населения (среднегодовая)</t>
  </si>
  <si>
    <t>Значение показателя заполнится атоматически после утверждения и подписания формы "Население"</t>
  </si>
  <si>
    <t>III. Общеэкономические показатели</t>
  </si>
  <si>
    <t>Поступление налоговых и иных платежей (без ЕСН), в местный бюджет, тыс. рублей</t>
  </si>
  <si>
    <t>Значение показателя заполнится атоматически после утверждения и подписания формы "Общеэкономические показатели"</t>
  </si>
  <si>
    <t>XIV. Баланс трудовых ресурсов</t>
  </si>
  <si>
    <t>Численность занятых в экономике (среднегодовая, включая лиц, занятых в личном подсобном хозяйстве)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</si>
</sst>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##0.0;\-###0.0"/>
  </numFmts>
  <fonts count="13" x14ac:knownFonts="1">
    <font>
      <sz val="8.25"/>
      <name val="Tahoma"/>
      <charset val="1"/>
    </font>
    <font>
      <sz val="8.25"/>
      <name val="Tahoma"/>
      <charset val="1"/>
    </font>
    <font>
      <sz val="8"/>
      <name val="Arial"/>
      <charset val="204"/>
    </font>
    <font>
      <sz val="7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7"/>
      <color indexed="25"/>
      <name val="Arial"/>
      <charset val="204"/>
    </font>
    <font>
      <b/>
      <i/>
      <sz val="8"/>
      <name val="Arial"/>
      <charset val="204"/>
    </font>
    <font>
      <b/>
      <sz val="7"/>
      <name val="Arial"/>
      <charset val="204"/>
    </font>
    <font>
      <i/>
      <sz val="7"/>
      <name val="Arial"/>
      <charset val="204"/>
    </font>
    <font>
      <b/>
      <sz val="8"/>
      <color indexed="25"/>
      <name val="Arial"/>
      <charset val="204"/>
    </font>
    <font>
      <b/>
      <i/>
      <sz val="7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56"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0" fontId="5" fillId="0" borderId="0" xfId="0" applyFont="1" applyProtection="1"/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/>
    </xf>
    <xf numFmtId="0" fontId="2" fillId="0" borderId="13" xfId="0" applyFont="1" applyBorder="1" applyProtection="1"/>
    <xf numFmtId="3" fontId="6" fillId="0" borderId="14" xfId="0" applyNumberFormat="1" applyFont="1" applyBorder="1" applyAlignment="1" applyProtection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</xf>
    <xf numFmtId="3" fontId="6" fillId="0" borderId="16" xfId="0" applyNumberFormat="1" applyFont="1" applyBorder="1" applyAlignment="1" applyProtection="1">
      <alignment horizontal="right" vertical="center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18" xfId="0" applyNumberFormat="1" applyFont="1" applyBorder="1" applyAlignment="1" applyProtection="1">
      <alignment horizontal="right" vertical="center"/>
    </xf>
    <xf numFmtId="3" fontId="6" fillId="0" borderId="19" xfId="0" applyNumberFormat="1" applyFont="1" applyBorder="1" applyAlignment="1" applyProtection="1">
      <alignment horizontal="right" vertical="center"/>
    </xf>
    <xf numFmtId="2" fontId="5" fillId="2" borderId="3" xfId="0" applyNumberFormat="1" applyFont="1" applyFill="1" applyBorder="1" applyAlignment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/>
      <protection locked="0"/>
    </xf>
    <xf numFmtId="4" fontId="2" fillId="3" borderId="23" xfId="0" applyNumberFormat="1" applyFont="1" applyFill="1" applyBorder="1" applyAlignment="1">
      <alignment horizontal="right" vertical="center"/>
      <protection locked="0"/>
    </xf>
    <xf numFmtId="4" fontId="2" fillId="3" borderId="24" xfId="0" applyNumberFormat="1" applyFont="1" applyFill="1" applyBorder="1" applyAlignment="1">
      <alignment horizontal="right" vertical="center"/>
      <protection locked="0"/>
    </xf>
    <xf numFmtId="4" fontId="2" fillId="3" borderId="25" xfId="0" applyNumberFormat="1" applyFont="1" applyFill="1" applyBorder="1" applyAlignment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4" fontId="2" fillId="3" borderId="26" xfId="0" applyNumberFormat="1" applyFont="1" applyFill="1" applyBorder="1" applyAlignment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 wrapText="1"/>
    </xf>
    <xf numFmtId="4" fontId="2" fillId="3" borderId="29" xfId="0" applyNumberFormat="1" applyFont="1" applyFill="1" applyBorder="1" applyAlignment="1">
      <alignment horizontal="right" vertical="center"/>
      <protection locked="0"/>
    </xf>
    <xf numFmtId="4" fontId="2" fillId="3" borderId="30" xfId="0" applyNumberFormat="1" applyFont="1" applyFill="1" applyBorder="1" applyAlignment="1">
      <alignment horizontal="right" vertical="center"/>
      <protection locked="0"/>
    </xf>
    <xf numFmtId="4" fontId="2" fillId="3" borderId="31" xfId="0" applyNumberFormat="1" applyFont="1" applyFill="1" applyBorder="1" applyAlignment="1">
      <alignment horizontal="right" vertical="center"/>
      <protection locked="0"/>
    </xf>
    <xf numFmtId="4" fontId="2" fillId="3" borderId="32" xfId="0" applyNumberFormat="1" applyFont="1" applyFill="1" applyBorder="1" applyAlignment="1">
      <alignment horizontal="right" vertical="center"/>
      <protection locked="0"/>
    </xf>
    <xf numFmtId="0" fontId="9" fillId="4" borderId="12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4" fontId="6" fillId="4" borderId="15" xfId="0" applyNumberFormat="1" applyFont="1" applyFill="1" applyBorder="1" applyAlignment="1" applyProtection="1">
      <alignment horizontal="right" vertical="center"/>
    </xf>
    <xf numFmtId="4" fontId="6" fillId="4" borderId="16" xfId="0" applyNumberFormat="1" applyFont="1" applyFill="1" applyBorder="1" applyAlignment="1" applyProtection="1">
      <alignment horizontal="right" vertical="center"/>
    </xf>
    <xf numFmtId="4" fontId="6" fillId="4" borderId="17" xfId="0" applyNumberFormat="1" applyFont="1" applyFill="1" applyBorder="1" applyAlignment="1" applyProtection="1">
      <alignment horizontal="right" vertical="center"/>
    </xf>
    <xf numFmtId="4" fontId="6" fillId="4" borderId="12" xfId="0" applyNumberFormat="1" applyFont="1" applyFill="1" applyBorder="1" applyAlignment="1" applyProtection="1">
      <alignment horizontal="right" vertical="center"/>
    </xf>
    <xf numFmtId="4" fontId="6" fillId="4" borderId="33" xfId="0" applyNumberFormat="1" applyFont="1" applyFill="1" applyBorder="1" applyAlignment="1" applyProtection="1">
      <alignment horizontal="right" vertical="center"/>
    </xf>
    <xf numFmtId="3" fontId="2" fillId="0" borderId="25" xfId="0" applyNumberFormat="1" applyFont="1" applyBorder="1" applyAlignment="1" applyProtection="1">
      <alignment horizontal="right" vertical="center"/>
    </xf>
    <xf numFmtId="3" fontId="2" fillId="0" borderId="34" xfId="0" applyNumberFormat="1" applyFont="1" applyBorder="1" applyAlignment="1" applyProtection="1">
      <alignment horizontal="right" vertical="center"/>
    </xf>
    <xf numFmtId="3" fontId="2" fillId="0" borderId="23" xfId="0" applyNumberFormat="1" applyFont="1" applyBorder="1" applyAlignment="1" applyProtection="1">
      <alignment horizontal="right" vertical="center"/>
    </xf>
    <xf numFmtId="3" fontId="2" fillId="0" borderId="22" xfId="0" applyNumberFormat="1" applyFont="1" applyBorder="1" applyAlignment="1" applyProtection="1">
      <alignment horizontal="right" vertical="center"/>
    </xf>
    <xf numFmtId="3" fontId="2" fillId="0" borderId="24" xfId="0" applyNumberFormat="1" applyFont="1" applyBorder="1" applyAlignment="1" applyProtection="1">
      <alignment horizontal="right" vertical="center"/>
    </xf>
    <xf numFmtId="3" fontId="2" fillId="0" borderId="18" xfId="0" applyNumberFormat="1" applyFont="1" applyBorder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4" fontId="2" fillId="0" borderId="34" xfId="0" applyNumberFormat="1" applyFont="1" applyBorder="1" applyAlignment="1" applyProtection="1">
      <alignment horizontal="right" vertical="center"/>
    </xf>
    <xf numFmtId="4" fontId="2" fillId="0" borderId="23" xfId="0" applyNumberFormat="1" applyFont="1" applyBorder="1" applyAlignment="1" applyProtection="1">
      <alignment horizontal="right" vertical="center"/>
    </xf>
    <xf numFmtId="4" fontId="2" fillId="0" borderId="20" xfId="0" applyNumberFormat="1" applyFont="1" applyBorder="1" applyAlignment="1" applyProtection="1">
      <alignment horizontal="right" vertical="center"/>
    </xf>
    <xf numFmtId="4" fontId="2" fillId="3" borderId="34" xfId="0" applyNumberFormat="1" applyFont="1" applyFill="1" applyBorder="1" applyAlignment="1">
      <alignment horizontal="right" vertical="center"/>
      <protection locked="0"/>
    </xf>
    <xf numFmtId="4" fontId="2" fillId="0" borderId="25" xfId="0" applyNumberFormat="1" applyFont="1" applyBorder="1" applyAlignment="1" applyProtection="1">
      <alignment horizontal="right" vertical="center"/>
    </xf>
    <xf numFmtId="4" fontId="2" fillId="0" borderId="35" xfId="0" applyNumberFormat="1" applyFont="1" applyBorder="1" applyAlignment="1" applyProtection="1">
      <alignment horizontal="right" vertical="center"/>
    </xf>
    <xf numFmtId="3" fontId="2" fillId="0" borderId="35" xfId="0" applyNumberFormat="1" applyFont="1" applyBorder="1" applyAlignment="1" applyProtection="1">
      <alignment horizontal="right" vertical="center"/>
    </xf>
    <xf numFmtId="3" fontId="2" fillId="0" borderId="36" xfId="0" applyNumberFormat="1" applyFont="1" applyBorder="1" applyAlignment="1" applyProtection="1">
      <alignment horizontal="right" vertical="center"/>
    </xf>
    <xf numFmtId="0" fontId="10" fillId="2" borderId="20" xfId="0" applyFont="1" applyFill="1" applyBorder="1" applyAlignment="1" applyProtection="1">
      <alignment horizontal="left" vertical="center" wrapText="1"/>
    </xf>
    <xf numFmtId="3" fontId="2" fillId="0" borderId="14" xfId="0" applyNumberFormat="1" applyFont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</xf>
    <xf numFmtId="3" fontId="2" fillId="0" borderId="17" xfId="0" applyNumberFormat="1" applyFont="1" applyBorder="1" applyAlignment="1" applyProtection="1">
      <alignment horizontal="right" vertical="center"/>
    </xf>
    <xf numFmtId="0" fontId="2" fillId="0" borderId="3" xfId="0" applyFont="1" applyBorder="1" applyProtection="1"/>
    <xf numFmtId="4" fontId="2" fillId="3" borderId="36" xfId="0" applyNumberFormat="1" applyFont="1" applyFill="1" applyBorder="1" applyAlignment="1">
      <alignment horizontal="right" vertical="center"/>
      <protection locked="0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4" fontId="2" fillId="4" borderId="30" xfId="0" applyNumberFormat="1" applyFont="1" applyFill="1" applyBorder="1" applyAlignment="1" applyProtection="1">
      <alignment horizontal="right" vertical="center"/>
    </xf>
    <xf numFmtId="4" fontId="2" fillId="4" borderId="37" xfId="0" applyNumberFormat="1" applyFont="1" applyFill="1" applyBorder="1" applyAlignment="1" applyProtection="1">
      <alignment horizontal="right" vertical="center"/>
    </xf>
    <xf numFmtId="4" fontId="2" fillId="4" borderId="31" xfId="0" applyNumberFormat="1" applyFont="1" applyFill="1" applyBorder="1" applyAlignment="1" applyProtection="1">
      <alignment horizontal="right" vertical="center"/>
    </xf>
    <xf numFmtId="4" fontId="2" fillId="4" borderId="32" xfId="0" applyNumberFormat="1" applyFont="1" applyFill="1" applyBorder="1" applyAlignment="1" applyProtection="1">
      <alignment horizontal="right" vertical="center"/>
    </xf>
    <xf numFmtId="4" fontId="2" fillId="4" borderId="29" xfId="0" applyNumberFormat="1" applyFont="1" applyFill="1" applyBorder="1" applyAlignment="1" applyProtection="1">
      <alignment horizontal="right" vertical="center"/>
    </xf>
    <xf numFmtId="4" fontId="2" fillId="4" borderId="38" xfId="0" applyNumberFormat="1" applyFont="1" applyFill="1" applyBorder="1" applyAlignment="1" applyProtection="1">
      <alignment horizontal="right" vertical="center"/>
    </xf>
    <xf numFmtId="0" fontId="11" fillId="5" borderId="3" xfId="0" applyFont="1" applyFill="1" applyBorder="1" applyAlignment="1" applyProtection="1">
      <alignment wrapText="1"/>
    </xf>
    <xf numFmtId="4" fontId="6" fillId="4" borderId="14" xfId="0" applyNumberFormat="1" applyFont="1" applyFill="1" applyBorder="1" applyAlignment="1" applyProtection="1">
      <alignment horizontal="right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2" fillId="0" borderId="23" xfId="0" applyNumberFormat="1" applyFont="1" applyBorder="1" applyAlignment="1" applyProtection="1">
      <alignment horizontal="right" vertical="center"/>
    </xf>
    <xf numFmtId="2" fontId="2" fillId="0" borderId="22" xfId="0" applyNumberFormat="1" applyFont="1" applyBorder="1" applyAlignment="1" applyProtection="1">
      <alignment horizontal="right" vertical="center"/>
    </xf>
    <xf numFmtId="2" fontId="2" fillId="0" borderId="24" xfId="0" applyNumberFormat="1" applyFont="1" applyBorder="1" applyAlignment="1" applyProtection="1">
      <alignment horizontal="right" vertical="center"/>
    </xf>
    <xf numFmtId="2" fontId="2" fillId="0" borderId="25" xfId="0" applyNumberFormat="1" applyFont="1" applyBorder="1" applyAlignment="1" applyProtection="1">
      <alignment horizontal="right" vertical="center"/>
    </xf>
    <xf numFmtId="4" fontId="5" fillId="3" borderId="25" xfId="0" applyNumberFormat="1" applyFont="1" applyFill="1" applyBorder="1" applyAlignment="1">
      <alignment vertical="center"/>
      <protection locked="0"/>
    </xf>
    <xf numFmtId="4" fontId="5" fillId="3" borderId="34" xfId="0" applyNumberFormat="1" applyFont="1" applyFill="1" applyBorder="1" applyAlignment="1">
      <alignment vertical="center"/>
      <protection locked="0"/>
    </xf>
    <xf numFmtId="4" fontId="5" fillId="3" borderId="23" xfId="0" applyNumberFormat="1" applyFont="1" applyFill="1" applyBorder="1" applyAlignment="1">
      <alignment vertical="center"/>
      <protection locked="0"/>
    </xf>
    <xf numFmtId="4" fontId="5" fillId="3" borderId="22" xfId="0" applyNumberFormat="1" applyFont="1" applyFill="1" applyBorder="1" applyAlignment="1">
      <alignment vertical="center"/>
      <protection locked="0"/>
    </xf>
    <xf numFmtId="4" fontId="5" fillId="3" borderId="24" xfId="0" applyNumberFormat="1" applyFont="1" applyFill="1" applyBorder="1" applyAlignment="1">
      <alignment vertical="center"/>
      <protection locked="0"/>
    </xf>
    <xf numFmtId="4" fontId="2" fillId="0" borderId="29" xfId="0" applyNumberFormat="1" applyFont="1" applyBorder="1" applyAlignment="1" applyProtection="1">
      <alignment vertical="center"/>
    </xf>
    <xf numFmtId="2" fontId="2" fillId="0" borderId="37" xfId="0" applyNumberFormat="1" applyFon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2" fontId="2" fillId="0" borderId="30" xfId="0" applyNumberFormat="1" applyFont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4" fontId="2" fillId="3" borderId="40" xfId="0" applyNumberFormat="1" applyFont="1" applyFill="1" applyBorder="1" applyAlignment="1">
      <alignment horizontal="right" vertical="center"/>
      <protection locked="0"/>
    </xf>
    <xf numFmtId="4" fontId="2" fillId="3" borderId="41" xfId="0" applyNumberFormat="1" applyFont="1" applyFill="1" applyBorder="1" applyAlignment="1">
      <alignment horizontal="right" vertical="center"/>
      <protection locked="0"/>
    </xf>
    <xf numFmtId="4" fontId="2" fillId="3" borderId="42" xfId="0" applyNumberFormat="1" applyFont="1" applyFill="1" applyBorder="1" applyAlignment="1">
      <alignment horizontal="right" vertical="center"/>
      <protection locked="0"/>
    </xf>
    <xf numFmtId="4" fontId="2" fillId="3" borderId="43" xfId="0" applyNumberFormat="1" applyFont="1" applyFill="1" applyBorder="1" applyAlignment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horizontal="center" vertical="center" wrapText="1"/>
    </xf>
    <xf numFmtId="4" fontId="2" fillId="3" borderId="37" xfId="0" applyNumberFormat="1" applyFont="1" applyFill="1" applyBorder="1" applyAlignment="1">
      <alignment horizontal="right" vertical="center"/>
      <protection locked="0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44" xfId="0" applyFont="1" applyBorder="1" applyAlignment="1" applyProtection="1">
      <alignment horizontal="left" vertical="center" wrapText="1"/>
    </xf>
    <xf numFmtId="164" fontId="2" fillId="0" borderId="25" xfId="0" applyNumberFormat="1" applyFont="1" applyBorder="1" applyAlignment="1" applyProtection="1">
      <alignment horizontal="center" vertical="center"/>
    </xf>
    <xf numFmtId="164" fontId="2" fillId="0" borderId="34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  <protection locked="0"/>
    </xf>
    <xf numFmtId="0" fontId="10" fillId="0" borderId="27" xfId="0" applyFont="1" applyBorder="1" applyAlignment="1" applyProtection="1">
      <alignment horizontal="left" vertical="center" wrapText="1"/>
    </xf>
    <xf numFmtId="4" fontId="2" fillId="3" borderId="29" xfId="0" applyNumberFormat="1" applyFont="1" applyFill="1" applyBorder="1" applyAlignment="1">
      <alignment horizontal="center" vertical="center"/>
      <protection locked="0"/>
    </xf>
    <xf numFmtId="4" fontId="2" fillId="3" borderId="45" xfId="0" applyNumberFormat="1" applyFont="1" applyFill="1" applyBorder="1" applyAlignment="1">
      <alignment horizontal="center" vertical="center"/>
      <protection locked="0"/>
    </xf>
    <xf numFmtId="4" fontId="2" fillId="3" borderId="46" xfId="0" applyNumberFormat="1" applyFont="1" applyFill="1" applyBorder="1" applyAlignment="1">
      <alignment horizontal="right" vertical="center"/>
      <protection locked="0"/>
    </xf>
    <xf numFmtId="4" fontId="2" fillId="3" borderId="47" xfId="0" applyNumberFormat="1" applyFont="1" applyFill="1" applyBorder="1" applyAlignment="1">
      <alignment horizontal="right" vertical="center"/>
      <protection locked="0"/>
    </xf>
    <xf numFmtId="4" fontId="2" fillId="3" borderId="45" xfId="0" applyNumberFormat="1" applyFont="1" applyFill="1" applyBorder="1" applyAlignment="1">
      <alignment horizontal="right" vertical="center"/>
      <protection locked="0"/>
    </xf>
    <xf numFmtId="4" fontId="2" fillId="3" borderId="0" xfId="0" applyNumberFormat="1" applyFont="1" applyFill="1" applyBorder="1" applyAlignment="1">
      <alignment horizontal="right" vertical="center"/>
      <protection locked="0"/>
    </xf>
    <xf numFmtId="4" fontId="2" fillId="3" borderId="48" xfId="0" applyNumberFormat="1" applyFont="1" applyFill="1" applyBorder="1" applyAlignment="1">
      <alignment horizontal="right" vertical="center"/>
      <protection locked="0"/>
    </xf>
    <xf numFmtId="0" fontId="10" fillId="0" borderId="49" xfId="0" applyFont="1" applyBorder="1" applyAlignment="1" applyProtection="1">
      <alignment horizontal="left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9" fillId="4" borderId="44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2" fontId="2" fillId="4" borderId="29" xfId="0" applyNumberFormat="1" applyFont="1" applyFill="1" applyBorder="1" applyAlignment="1" applyProtection="1">
      <alignment horizontal="right" vertical="center"/>
    </xf>
    <xf numFmtId="2" fontId="2" fillId="4" borderId="37" xfId="0" applyNumberFormat="1" applyFont="1" applyFill="1" applyBorder="1" applyAlignment="1" applyProtection="1">
      <alignment horizontal="right" vertical="center"/>
    </xf>
    <xf numFmtId="2" fontId="2" fillId="4" borderId="31" xfId="0" applyNumberFormat="1" applyFont="1" applyFill="1" applyBorder="1" applyAlignment="1" applyProtection="1">
      <alignment horizontal="right" vertical="center"/>
    </xf>
    <xf numFmtId="2" fontId="2" fillId="4" borderId="30" xfId="0" applyNumberFormat="1" applyFont="1" applyFill="1" applyBorder="1" applyAlignment="1" applyProtection="1">
      <alignment horizontal="right" vertical="center"/>
    </xf>
    <xf numFmtId="0" fontId="12" fillId="6" borderId="44" xfId="0" applyFont="1" applyFill="1" applyBorder="1" applyAlignment="1" applyProtection="1">
      <alignment horizontal="left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165" fontId="8" fillId="6" borderId="51" xfId="0" applyNumberFormat="1" applyFont="1" applyFill="1" applyBorder="1" applyAlignment="1" applyProtection="1">
      <alignment horizontal="right" vertical="center"/>
    </xf>
    <xf numFmtId="165" fontId="8" fillId="6" borderId="52" xfId="0" applyNumberFormat="1" applyFont="1" applyFill="1" applyBorder="1" applyAlignment="1" applyProtection="1">
      <alignment horizontal="right" vertical="center"/>
    </xf>
    <xf numFmtId="165" fontId="8" fillId="6" borderId="53" xfId="0" applyNumberFormat="1" applyFont="1" applyFill="1" applyBorder="1" applyAlignment="1" applyProtection="1">
      <alignment horizontal="right" vertical="center"/>
    </xf>
    <xf numFmtId="165" fontId="8" fillId="6" borderId="54" xfId="0" applyNumberFormat="1" applyFont="1" applyFill="1" applyBorder="1" applyAlignment="1" applyProtection="1">
      <alignment horizontal="right" vertical="center"/>
    </xf>
    <xf numFmtId="165" fontId="8" fillId="6" borderId="55" xfId="0" applyNumberFormat="1" applyFont="1" applyFill="1" applyBorder="1" applyAlignment="1" applyProtection="1">
      <alignment horizontal="right" vertical="center"/>
    </xf>
    <xf numFmtId="165" fontId="8" fillId="6" borderId="56" xfId="0" applyNumberFormat="1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right" vertical="center"/>
    </xf>
    <xf numFmtId="4" fontId="6" fillId="4" borderId="4" xfId="0" applyNumberFormat="1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wrapText="1"/>
    </xf>
    <xf numFmtId="0" fontId="9" fillId="4" borderId="2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2" fillId="0" borderId="0" xfId="0" applyFont="1" applyProtection="1"/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pane ySplit="3" topLeftCell="A4" activePane="bottomLeft" state="frozenSplit"/>
      <selection activeCell="C41" sqref="C41"/>
      <selection pane="bottomLeft" activeCell="C41" sqref="C41"/>
    </sheetView>
  </sheetViews>
  <sheetFormatPr defaultColWidth="8.1640625" defaultRowHeight="11.25" customHeight="1" x14ac:dyDescent="0.2"/>
  <cols>
    <col min="1" max="1" width="39.5" style="138" customWidth="1"/>
    <col min="2" max="2" width="29.83203125" style="139" customWidth="1"/>
    <col min="3" max="11" width="10" style="140" customWidth="1"/>
    <col min="12" max="12" width="20.5" style="140" customWidth="1"/>
    <col min="13" max="16384" width="8.1640625" style="1"/>
  </cols>
  <sheetData>
    <row r="1" spans="1:12" ht="11.25" customHeight="1" x14ac:dyDescent="0.15">
      <c r="A1" s="143" t="s">
        <v>0</v>
      </c>
      <c r="B1" s="152" t="s">
        <v>1</v>
      </c>
      <c r="C1" s="2" t="s">
        <v>2</v>
      </c>
      <c r="D1" s="2" t="s">
        <v>2</v>
      </c>
      <c r="E1" s="2" t="s">
        <v>3</v>
      </c>
      <c r="F1" s="145" t="s">
        <v>4</v>
      </c>
      <c r="G1" s="146"/>
      <c r="H1" s="146"/>
      <c r="I1" s="146"/>
      <c r="J1" s="146"/>
      <c r="K1" s="146"/>
      <c r="L1" s="149" t="s">
        <v>5</v>
      </c>
    </row>
    <row r="2" spans="1:12" ht="11.25" customHeight="1" x14ac:dyDescent="0.15">
      <c r="A2" s="144"/>
      <c r="B2" s="153"/>
      <c r="C2" s="154">
        <v>2019</v>
      </c>
      <c r="D2" s="154">
        <v>2020</v>
      </c>
      <c r="E2" s="154">
        <v>2021</v>
      </c>
      <c r="F2" s="147">
        <v>2022</v>
      </c>
      <c r="G2" s="148"/>
      <c r="H2" s="147">
        <v>2023</v>
      </c>
      <c r="I2" s="148"/>
      <c r="J2" s="147">
        <v>2024</v>
      </c>
      <c r="K2" s="148"/>
      <c r="L2" s="150"/>
    </row>
    <row r="3" spans="1:12" ht="11.25" customHeight="1" x14ac:dyDescent="0.15">
      <c r="A3" s="144"/>
      <c r="B3" s="153"/>
      <c r="C3" s="155"/>
      <c r="D3" s="155"/>
      <c r="E3" s="155"/>
      <c r="F3" s="3" t="s">
        <v>6</v>
      </c>
      <c r="G3" s="4" t="s">
        <v>7</v>
      </c>
      <c r="H3" s="3" t="s">
        <v>6</v>
      </c>
      <c r="I3" s="4" t="s">
        <v>7</v>
      </c>
      <c r="J3" s="3" t="s">
        <v>6</v>
      </c>
      <c r="K3" s="4" t="s">
        <v>7</v>
      </c>
      <c r="L3" s="151"/>
    </row>
    <row r="4" spans="1:12" s="5" customFormat="1" ht="92.25" customHeight="1" x14ac:dyDescent="0.2">
      <c r="A4" s="6" t="s">
        <v>8</v>
      </c>
      <c r="B4" s="7"/>
      <c r="C4" s="8"/>
      <c r="D4" s="8"/>
      <c r="E4" s="8"/>
      <c r="F4" s="8"/>
      <c r="G4" s="8"/>
      <c r="H4" s="8"/>
      <c r="I4" s="8"/>
      <c r="J4" s="8"/>
      <c r="K4" s="8"/>
      <c r="L4" s="9" t="s">
        <v>9</v>
      </c>
    </row>
    <row r="5" spans="1:12" ht="12" customHeight="1" x14ac:dyDescent="0.2">
      <c r="A5" s="10" t="s">
        <v>10</v>
      </c>
      <c r="B5" s="11"/>
      <c r="C5" s="12"/>
      <c r="D5" s="13"/>
      <c r="E5" s="14"/>
      <c r="F5" s="15"/>
      <c r="G5" s="16"/>
      <c r="H5" s="12"/>
      <c r="I5" s="16"/>
      <c r="J5" s="17"/>
      <c r="K5" s="16"/>
      <c r="L5" s="18"/>
    </row>
    <row r="6" spans="1:12" ht="58.5" customHeight="1" x14ac:dyDescent="0.15">
      <c r="A6" s="19" t="s">
        <v>11</v>
      </c>
      <c r="B6" s="20" t="s">
        <v>12</v>
      </c>
      <c r="C6" s="21">
        <v>0</v>
      </c>
      <c r="D6" s="21">
        <v>0</v>
      </c>
      <c r="E6" s="22">
        <v>0</v>
      </c>
      <c r="F6" s="21"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18"/>
    </row>
    <row r="7" spans="1:12" ht="19.5" customHeight="1" x14ac:dyDescent="0.15">
      <c r="A7" s="25" t="s">
        <v>13</v>
      </c>
      <c r="B7" s="20" t="s">
        <v>14</v>
      </c>
      <c r="C7" s="21">
        <v>0</v>
      </c>
      <c r="D7" s="21">
        <v>0</v>
      </c>
      <c r="E7" s="22">
        <v>0</v>
      </c>
      <c r="F7" s="21">
        <v>0</v>
      </c>
      <c r="G7" s="23">
        <v>0</v>
      </c>
      <c r="H7" s="24">
        <v>0</v>
      </c>
      <c r="I7" s="23">
        <v>0</v>
      </c>
      <c r="J7" s="26">
        <v>0</v>
      </c>
      <c r="K7" s="23">
        <v>0</v>
      </c>
      <c r="L7" s="18"/>
    </row>
    <row r="8" spans="1:12" ht="30" customHeight="1" x14ac:dyDescent="0.15">
      <c r="A8" s="27" t="s">
        <v>15</v>
      </c>
      <c r="B8" s="28" t="s">
        <v>16</v>
      </c>
      <c r="C8" s="29">
        <v>0</v>
      </c>
      <c r="D8" s="30">
        <v>0</v>
      </c>
      <c r="E8" s="31">
        <v>0</v>
      </c>
      <c r="F8" s="30">
        <v>0</v>
      </c>
      <c r="G8" s="32">
        <v>0</v>
      </c>
      <c r="H8" s="29">
        <v>0</v>
      </c>
      <c r="I8" s="32">
        <v>0</v>
      </c>
      <c r="J8" s="29">
        <v>0</v>
      </c>
      <c r="K8" s="32">
        <v>0</v>
      </c>
      <c r="L8" s="18"/>
    </row>
    <row r="9" spans="1:12" ht="26.25" customHeight="1" x14ac:dyDescent="0.15">
      <c r="A9" s="33" t="s">
        <v>17</v>
      </c>
      <c r="B9" s="34" t="s">
        <v>12</v>
      </c>
      <c r="C9" s="35">
        <f t="shared" ref="C9:K9" si="0">C11+C24+C39+C40</f>
        <v>229</v>
      </c>
      <c r="D9" s="35">
        <f t="shared" si="0"/>
        <v>214</v>
      </c>
      <c r="E9" s="36">
        <f t="shared" si="0"/>
        <v>220</v>
      </c>
      <c r="F9" s="37">
        <f t="shared" si="0"/>
        <v>225</v>
      </c>
      <c r="G9" s="37">
        <f t="shared" si="0"/>
        <v>239</v>
      </c>
      <c r="H9" s="38">
        <f t="shared" si="0"/>
        <v>228</v>
      </c>
      <c r="I9" s="39">
        <f t="shared" si="0"/>
        <v>242</v>
      </c>
      <c r="J9" s="38">
        <f t="shared" si="0"/>
        <v>231</v>
      </c>
      <c r="K9" s="39">
        <f t="shared" si="0"/>
        <v>245</v>
      </c>
      <c r="L9" s="18"/>
    </row>
    <row r="10" spans="1:12" ht="18" customHeight="1" x14ac:dyDescent="0.15">
      <c r="A10" s="19" t="s">
        <v>18</v>
      </c>
      <c r="B10" s="20"/>
      <c r="C10" s="40"/>
      <c r="D10" s="41"/>
      <c r="E10" s="42"/>
      <c r="F10" s="43"/>
      <c r="G10" s="44"/>
      <c r="H10" s="40"/>
      <c r="I10" s="45"/>
      <c r="J10" s="40"/>
      <c r="K10" s="46"/>
      <c r="L10" s="18"/>
    </row>
    <row r="11" spans="1:12" s="5" customFormat="1" ht="25.5" customHeight="1" x14ac:dyDescent="0.2">
      <c r="A11" s="47" t="s">
        <v>19</v>
      </c>
      <c r="B11" s="20" t="s">
        <v>20</v>
      </c>
      <c r="C11" s="48">
        <f t="shared" ref="C11:K11" si="1">SUM(C13:C23)</f>
        <v>52</v>
      </c>
      <c r="D11" s="48">
        <f t="shared" si="1"/>
        <v>48</v>
      </c>
      <c r="E11" s="49">
        <f t="shared" si="1"/>
        <v>52</v>
      </c>
      <c r="F11" s="50">
        <f t="shared" si="1"/>
        <v>55</v>
      </c>
      <c r="G11" s="49">
        <f t="shared" si="1"/>
        <v>61</v>
      </c>
      <c r="H11" s="50">
        <f t="shared" si="1"/>
        <v>58</v>
      </c>
      <c r="I11" s="49">
        <f t="shared" si="1"/>
        <v>64</v>
      </c>
      <c r="J11" s="50">
        <f t="shared" si="1"/>
        <v>61</v>
      </c>
      <c r="K11" s="49">
        <f t="shared" si="1"/>
        <v>67</v>
      </c>
      <c r="L11" s="18"/>
    </row>
    <row r="12" spans="1:12" ht="18.75" customHeight="1" x14ac:dyDescent="0.15">
      <c r="A12" s="19" t="s">
        <v>21</v>
      </c>
      <c r="B12" s="20"/>
      <c r="C12" s="40"/>
      <c r="D12" s="41"/>
      <c r="E12" s="42"/>
      <c r="F12" s="43"/>
      <c r="G12" s="44"/>
      <c r="H12" s="40"/>
      <c r="I12" s="44"/>
      <c r="J12" s="40"/>
      <c r="K12" s="45"/>
      <c r="L12" s="18"/>
    </row>
    <row r="13" spans="1:12" ht="19.5" customHeight="1" x14ac:dyDescent="0.15">
      <c r="A13" s="19" t="s">
        <v>22</v>
      </c>
      <c r="B13" s="20" t="s">
        <v>20</v>
      </c>
      <c r="C13" s="24">
        <v>7</v>
      </c>
      <c r="D13" s="51">
        <v>7</v>
      </c>
      <c r="E13" s="22">
        <v>7</v>
      </c>
      <c r="F13" s="21">
        <v>8</v>
      </c>
      <c r="G13" s="23">
        <v>9</v>
      </c>
      <c r="H13" s="24">
        <v>9</v>
      </c>
      <c r="I13" s="23">
        <v>10</v>
      </c>
      <c r="J13" s="24">
        <v>10</v>
      </c>
      <c r="K13" s="23">
        <v>11</v>
      </c>
      <c r="L13" s="18"/>
    </row>
    <row r="14" spans="1:12" ht="21.75" customHeight="1" x14ac:dyDescent="0.15">
      <c r="A14" s="19" t="s">
        <v>23</v>
      </c>
      <c r="B14" s="20" t="s">
        <v>20</v>
      </c>
      <c r="C14" s="24">
        <v>0</v>
      </c>
      <c r="D14" s="51">
        <v>0</v>
      </c>
      <c r="E14" s="22">
        <v>0</v>
      </c>
      <c r="F14" s="21"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18"/>
    </row>
    <row r="15" spans="1:12" ht="17.25" customHeight="1" x14ac:dyDescent="0.15">
      <c r="A15" s="19" t="s">
        <v>24</v>
      </c>
      <c r="B15" s="20" t="s">
        <v>20</v>
      </c>
      <c r="C15" s="24">
        <v>0</v>
      </c>
      <c r="D15" s="51">
        <v>0</v>
      </c>
      <c r="E15" s="22">
        <v>0</v>
      </c>
      <c r="F15" s="21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18"/>
    </row>
    <row r="16" spans="1:12" ht="17.25" customHeight="1" x14ac:dyDescent="0.15">
      <c r="A16" s="19" t="s">
        <v>25</v>
      </c>
      <c r="B16" s="20" t="s">
        <v>20</v>
      </c>
      <c r="C16" s="24">
        <v>0</v>
      </c>
      <c r="D16" s="51">
        <v>0</v>
      </c>
      <c r="E16" s="22">
        <v>0</v>
      </c>
      <c r="F16" s="21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18"/>
    </row>
    <row r="17" spans="1:12" ht="17.25" customHeight="1" x14ac:dyDescent="0.15">
      <c r="A17" s="19" t="s">
        <v>26</v>
      </c>
      <c r="B17" s="20" t="s">
        <v>20</v>
      </c>
      <c r="C17" s="24">
        <v>0</v>
      </c>
      <c r="D17" s="51">
        <v>0</v>
      </c>
      <c r="E17" s="22">
        <v>0</v>
      </c>
      <c r="F17" s="21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18"/>
    </row>
    <row r="18" spans="1:12" ht="47.25" customHeight="1" x14ac:dyDescent="0.15">
      <c r="A18" s="19" t="s">
        <v>27</v>
      </c>
      <c r="B18" s="20" t="s">
        <v>20</v>
      </c>
      <c r="C18" s="24">
        <v>7</v>
      </c>
      <c r="D18" s="51">
        <v>7</v>
      </c>
      <c r="E18" s="22">
        <v>7</v>
      </c>
      <c r="F18" s="21">
        <v>8</v>
      </c>
      <c r="G18" s="23">
        <v>9</v>
      </c>
      <c r="H18" s="24">
        <v>9</v>
      </c>
      <c r="I18" s="23">
        <v>10</v>
      </c>
      <c r="J18" s="24">
        <v>10</v>
      </c>
      <c r="K18" s="23">
        <v>11</v>
      </c>
      <c r="L18" s="18"/>
    </row>
    <row r="19" spans="1:12" ht="17.25" customHeight="1" x14ac:dyDescent="0.15">
      <c r="A19" s="19" t="s">
        <v>28</v>
      </c>
      <c r="B19" s="20" t="s">
        <v>20</v>
      </c>
      <c r="C19" s="24">
        <v>2</v>
      </c>
      <c r="D19" s="51">
        <v>2</v>
      </c>
      <c r="E19" s="22">
        <v>2</v>
      </c>
      <c r="F19" s="21">
        <v>2</v>
      </c>
      <c r="G19" s="23">
        <v>3</v>
      </c>
      <c r="H19" s="24">
        <v>2</v>
      </c>
      <c r="I19" s="23">
        <v>3</v>
      </c>
      <c r="J19" s="24">
        <v>2</v>
      </c>
      <c r="K19" s="23">
        <v>3</v>
      </c>
      <c r="L19" s="18"/>
    </row>
    <row r="20" spans="1:12" ht="26.25" customHeight="1" x14ac:dyDescent="0.15">
      <c r="A20" s="19" t="s">
        <v>29</v>
      </c>
      <c r="B20" s="20" t="s">
        <v>20</v>
      </c>
      <c r="C20" s="24">
        <v>20</v>
      </c>
      <c r="D20" s="51">
        <v>20</v>
      </c>
      <c r="E20" s="22">
        <v>20</v>
      </c>
      <c r="F20" s="21">
        <v>21</v>
      </c>
      <c r="G20" s="23">
        <v>22</v>
      </c>
      <c r="H20" s="24">
        <v>21</v>
      </c>
      <c r="I20" s="23">
        <v>22</v>
      </c>
      <c r="J20" s="24">
        <v>21</v>
      </c>
      <c r="K20" s="23">
        <v>22</v>
      </c>
      <c r="L20" s="18"/>
    </row>
    <row r="21" spans="1:12" ht="26.25" customHeight="1" x14ac:dyDescent="0.15">
      <c r="A21" s="19" t="s">
        <v>30</v>
      </c>
      <c r="B21" s="20" t="s">
        <v>20</v>
      </c>
      <c r="C21" s="24">
        <v>3</v>
      </c>
      <c r="D21" s="51">
        <v>3</v>
      </c>
      <c r="E21" s="22">
        <v>3</v>
      </c>
      <c r="F21" s="21">
        <v>3</v>
      </c>
      <c r="G21" s="23">
        <v>4</v>
      </c>
      <c r="H21" s="24">
        <v>3</v>
      </c>
      <c r="I21" s="23">
        <v>4</v>
      </c>
      <c r="J21" s="24">
        <v>3</v>
      </c>
      <c r="K21" s="23">
        <v>4</v>
      </c>
      <c r="L21" s="18"/>
    </row>
    <row r="22" spans="1:12" ht="22.5" customHeight="1" x14ac:dyDescent="0.15">
      <c r="A22" s="19" t="s">
        <v>31</v>
      </c>
      <c r="B22" s="20" t="s">
        <v>20</v>
      </c>
      <c r="C22" s="24">
        <v>0</v>
      </c>
      <c r="D22" s="51">
        <v>0</v>
      </c>
      <c r="E22" s="22">
        <v>0</v>
      </c>
      <c r="F22" s="21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18"/>
    </row>
    <row r="23" spans="1:12" ht="17.25" customHeight="1" x14ac:dyDescent="0.15">
      <c r="A23" s="19" t="s">
        <v>32</v>
      </c>
      <c r="B23" s="20" t="s">
        <v>20</v>
      </c>
      <c r="C23" s="24">
        <v>13</v>
      </c>
      <c r="D23" s="51">
        <v>9</v>
      </c>
      <c r="E23" s="22">
        <v>13</v>
      </c>
      <c r="F23" s="21">
        <v>13</v>
      </c>
      <c r="G23" s="23">
        <v>14</v>
      </c>
      <c r="H23" s="24">
        <v>14</v>
      </c>
      <c r="I23" s="23">
        <v>15</v>
      </c>
      <c r="J23" s="24">
        <v>15</v>
      </c>
      <c r="K23" s="23">
        <v>16</v>
      </c>
      <c r="L23" s="18"/>
    </row>
    <row r="24" spans="1:12" s="5" customFormat="1" ht="25.5" customHeight="1" x14ac:dyDescent="0.2">
      <c r="A24" s="47" t="s">
        <v>33</v>
      </c>
      <c r="B24" s="20" t="s">
        <v>20</v>
      </c>
      <c r="C24" s="52">
        <f t="shared" ref="C24:K24" si="2">C28+C29+C30+C31+C32+C33+C34+C35+C36+C37+C38</f>
        <v>174</v>
      </c>
      <c r="D24" s="48">
        <f t="shared" si="2"/>
        <v>163</v>
      </c>
      <c r="E24" s="53">
        <f t="shared" si="2"/>
        <v>165</v>
      </c>
      <c r="F24" s="52">
        <f t="shared" si="2"/>
        <v>167</v>
      </c>
      <c r="G24" s="53">
        <f t="shared" si="2"/>
        <v>174</v>
      </c>
      <c r="H24" s="52">
        <f t="shared" si="2"/>
        <v>167</v>
      </c>
      <c r="I24" s="53">
        <f t="shared" si="2"/>
        <v>174</v>
      </c>
      <c r="J24" s="52">
        <f t="shared" si="2"/>
        <v>167</v>
      </c>
      <c r="K24" s="49">
        <f t="shared" si="2"/>
        <v>174</v>
      </c>
      <c r="L24" s="18"/>
    </row>
    <row r="25" spans="1:12" s="5" customFormat="1" ht="16.5" customHeight="1" x14ac:dyDescent="0.2">
      <c r="A25" s="47" t="s">
        <v>34</v>
      </c>
      <c r="B25" s="20"/>
      <c r="C25" s="40"/>
      <c r="D25" s="41"/>
      <c r="E25" s="54"/>
      <c r="F25" s="40"/>
      <c r="G25" s="42"/>
      <c r="H25" s="43"/>
      <c r="I25" s="44"/>
      <c r="J25" s="40"/>
      <c r="K25" s="55"/>
      <c r="L25" s="18"/>
    </row>
    <row r="26" spans="1:12" s="5" customFormat="1" ht="30" customHeight="1" x14ac:dyDescent="0.2">
      <c r="A26" s="56" t="s">
        <v>35</v>
      </c>
      <c r="B26" s="20" t="s">
        <v>20</v>
      </c>
      <c r="C26" s="24">
        <v>0</v>
      </c>
      <c r="D26" s="51">
        <v>0</v>
      </c>
      <c r="E26" s="22">
        <v>0</v>
      </c>
      <c r="F26" s="21"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18"/>
    </row>
    <row r="27" spans="1:12" ht="21" customHeight="1" x14ac:dyDescent="0.15">
      <c r="A27" s="19" t="s">
        <v>21</v>
      </c>
      <c r="B27" s="20"/>
      <c r="C27" s="57"/>
      <c r="D27" s="58"/>
      <c r="E27" s="59"/>
      <c r="F27" s="60"/>
      <c r="G27" s="45"/>
      <c r="H27" s="57"/>
      <c r="I27" s="45"/>
      <c r="J27" s="57"/>
      <c r="K27" s="45"/>
      <c r="L27" s="18"/>
    </row>
    <row r="28" spans="1:12" ht="23.25" customHeight="1" x14ac:dyDescent="0.15">
      <c r="A28" s="19" t="s">
        <v>22</v>
      </c>
      <c r="B28" s="20" t="s">
        <v>20</v>
      </c>
      <c r="C28" s="24">
        <v>19</v>
      </c>
      <c r="D28" s="51">
        <v>16</v>
      </c>
      <c r="E28" s="22">
        <v>16</v>
      </c>
      <c r="F28" s="21">
        <v>17</v>
      </c>
      <c r="G28" s="23">
        <v>18</v>
      </c>
      <c r="H28" s="24">
        <v>17</v>
      </c>
      <c r="I28" s="23">
        <v>18</v>
      </c>
      <c r="J28" s="24">
        <v>17</v>
      </c>
      <c r="K28" s="23">
        <v>18</v>
      </c>
      <c r="L28" s="18"/>
    </row>
    <row r="29" spans="1:12" ht="24" customHeight="1" x14ac:dyDescent="0.15">
      <c r="A29" s="19" t="s">
        <v>23</v>
      </c>
      <c r="B29" s="20" t="s">
        <v>20</v>
      </c>
      <c r="C29" s="24">
        <v>0</v>
      </c>
      <c r="D29" s="51">
        <v>0</v>
      </c>
      <c r="E29" s="22">
        <v>0</v>
      </c>
      <c r="F29" s="21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18"/>
    </row>
    <row r="30" spans="1:12" ht="17.25" customHeight="1" x14ac:dyDescent="0.15">
      <c r="A30" s="19" t="s">
        <v>24</v>
      </c>
      <c r="B30" s="20" t="s">
        <v>20</v>
      </c>
      <c r="C30" s="24">
        <v>0</v>
      </c>
      <c r="D30" s="51">
        <v>0</v>
      </c>
      <c r="E30" s="22">
        <v>0</v>
      </c>
      <c r="F30" s="21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18"/>
    </row>
    <row r="31" spans="1:12" ht="17.25" customHeight="1" x14ac:dyDescent="0.15">
      <c r="A31" s="19" t="s">
        <v>25</v>
      </c>
      <c r="B31" s="20" t="s">
        <v>20</v>
      </c>
      <c r="C31" s="24">
        <v>0</v>
      </c>
      <c r="D31" s="51">
        <v>0</v>
      </c>
      <c r="E31" s="22">
        <v>0</v>
      </c>
      <c r="F31" s="21">
        <v>0</v>
      </c>
      <c r="G31" s="23">
        <v>0</v>
      </c>
      <c r="H31" s="24">
        <v>0</v>
      </c>
      <c r="I31" s="23">
        <v>0</v>
      </c>
      <c r="J31" s="24">
        <v>0</v>
      </c>
      <c r="K31" s="23">
        <v>0</v>
      </c>
      <c r="L31" s="18"/>
    </row>
    <row r="32" spans="1:12" ht="17.25" customHeight="1" x14ac:dyDescent="0.15">
      <c r="A32" s="19" t="s">
        <v>26</v>
      </c>
      <c r="B32" s="20" t="s">
        <v>20</v>
      </c>
      <c r="C32" s="24">
        <v>0</v>
      </c>
      <c r="D32" s="51">
        <v>0</v>
      </c>
      <c r="E32" s="22">
        <v>0</v>
      </c>
      <c r="F32" s="21">
        <v>0</v>
      </c>
      <c r="G32" s="23">
        <v>0</v>
      </c>
      <c r="H32" s="24">
        <v>0</v>
      </c>
      <c r="I32" s="23">
        <v>0</v>
      </c>
      <c r="J32" s="24">
        <v>0</v>
      </c>
      <c r="K32" s="23">
        <v>0</v>
      </c>
      <c r="L32" s="18"/>
    </row>
    <row r="33" spans="1:12" ht="45" customHeight="1" x14ac:dyDescent="0.15">
      <c r="A33" s="19" t="s">
        <v>27</v>
      </c>
      <c r="B33" s="20" t="s">
        <v>20</v>
      </c>
      <c r="C33" s="24">
        <v>21</v>
      </c>
      <c r="D33" s="51">
        <v>22</v>
      </c>
      <c r="E33" s="22">
        <v>22</v>
      </c>
      <c r="F33" s="21">
        <v>22</v>
      </c>
      <c r="G33" s="23">
        <v>23</v>
      </c>
      <c r="H33" s="24">
        <v>22</v>
      </c>
      <c r="I33" s="23">
        <v>23</v>
      </c>
      <c r="J33" s="24">
        <v>22</v>
      </c>
      <c r="K33" s="23">
        <v>23</v>
      </c>
      <c r="L33" s="18"/>
    </row>
    <row r="34" spans="1:12" ht="17.25" customHeight="1" x14ac:dyDescent="0.15">
      <c r="A34" s="19" t="s">
        <v>28</v>
      </c>
      <c r="B34" s="20" t="s">
        <v>20</v>
      </c>
      <c r="C34" s="24">
        <v>11</v>
      </c>
      <c r="D34" s="51">
        <v>13</v>
      </c>
      <c r="E34" s="22">
        <v>13</v>
      </c>
      <c r="F34" s="21">
        <v>13</v>
      </c>
      <c r="G34" s="23">
        <v>14</v>
      </c>
      <c r="H34" s="24">
        <v>13</v>
      </c>
      <c r="I34" s="23">
        <v>14</v>
      </c>
      <c r="J34" s="24">
        <v>13</v>
      </c>
      <c r="K34" s="23">
        <v>14</v>
      </c>
      <c r="L34" s="18"/>
    </row>
    <row r="35" spans="1:12" ht="23.25" customHeight="1" x14ac:dyDescent="0.15">
      <c r="A35" s="19" t="s">
        <v>29</v>
      </c>
      <c r="B35" s="20" t="s">
        <v>20</v>
      </c>
      <c r="C35" s="24">
        <v>56</v>
      </c>
      <c r="D35" s="51">
        <v>51</v>
      </c>
      <c r="E35" s="22">
        <v>51</v>
      </c>
      <c r="F35" s="21">
        <v>51</v>
      </c>
      <c r="G35" s="23">
        <v>52</v>
      </c>
      <c r="H35" s="24">
        <v>51</v>
      </c>
      <c r="I35" s="23">
        <v>52</v>
      </c>
      <c r="J35" s="24">
        <v>51</v>
      </c>
      <c r="K35" s="23">
        <v>52</v>
      </c>
      <c r="L35" s="18"/>
    </row>
    <row r="36" spans="1:12" ht="17.25" customHeight="1" x14ac:dyDescent="0.15">
      <c r="A36" s="19" t="s">
        <v>30</v>
      </c>
      <c r="B36" s="20" t="s">
        <v>20</v>
      </c>
      <c r="C36" s="24">
        <v>48</v>
      </c>
      <c r="D36" s="51">
        <v>44</v>
      </c>
      <c r="E36" s="22">
        <v>44</v>
      </c>
      <c r="F36" s="21">
        <v>44</v>
      </c>
      <c r="G36" s="23">
        <v>45</v>
      </c>
      <c r="H36" s="24">
        <v>44</v>
      </c>
      <c r="I36" s="23">
        <v>45</v>
      </c>
      <c r="J36" s="24">
        <v>44</v>
      </c>
      <c r="K36" s="23">
        <v>45</v>
      </c>
      <c r="L36" s="18"/>
    </row>
    <row r="37" spans="1:12" ht="21.75" customHeight="1" x14ac:dyDescent="0.15">
      <c r="A37" s="19" t="s">
        <v>31</v>
      </c>
      <c r="B37" s="20" t="s">
        <v>20</v>
      </c>
      <c r="C37" s="24">
        <v>2</v>
      </c>
      <c r="D37" s="51">
        <v>2</v>
      </c>
      <c r="E37" s="22">
        <v>2</v>
      </c>
      <c r="F37" s="21">
        <v>2</v>
      </c>
      <c r="G37" s="23">
        <v>3</v>
      </c>
      <c r="H37" s="24">
        <v>2</v>
      </c>
      <c r="I37" s="23">
        <v>3</v>
      </c>
      <c r="J37" s="24">
        <v>2</v>
      </c>
      <c r="K37" s="23">
        <v>3</v>
      </c>
      <c r="L37" s="18"/>
    </row>
    <row r="38" spans="1:12" ht="17.25" customHeight="1" x14ac:dyDescent="0.2">
      <c r="A38" s="19" t="s">
        <v>32</v>
      </c>
      <c r="B38" s="20" t="s">
        <v>20</v>
      </c>
      <c r="C38" s="24">
        <v>17</v>
      </c>
      <c r="D38" s="51">
        <v>15</v>
      </c>
      <c r="E38" s="22">
        <v>17</v>
      </c>
      <c r="F38" s="21">
        <v>18</v>
      </c>
      <c r="G38" s="23">
        <v>19</v>
      </c>
      <c r="H38" s="24">
        <v>18</v>
      </c>
      <c r="I38" s="23">
        <v>19</v>
      </c>
      <c r="J38" s="24">
        <v>18</v>
      </c>
      <c r="K38" s="23">
        <v>19</v>
      </c>
      <c r="L38" s="61"/>
    </row>
    <row r="39" spans="1:12" s="5" customFormat="1" ht="25.5" customHeight="1" x14ac:dyDescent="0.2">
      <c r="A39" s="47" t="s">
        <v>36</v>
      </c>
      <c r="B39" s="20" t="s">
        <v>20</v>
      </c>
      <c r="C39" s="24">
        <v>0</v>
      </c>
      <c r="D39" s="51">
        <v>0</v>
      </c>
      <c r="E39" s="22">
        <v>0</v>
      </c>
      <c r="F39" s="21">
        <v>0</v>
      </c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61"/>
    </row>
    <row r="40" spans="1:12" s="5" customFormat="1" ht="25.5" customHeight="1" x14ac:dyDescent="0.2">
      <c r="A40" s="47" t="s">
        <v>37</v>
      </c>
      <c r="B40" s="20" t="s">
        <v>20</v>
      </c>
      <c r="C40" s="24">
        <v>3</v>
      </c>
      <c r="D40" s="51">
        <v>3</v>
      </c>
      <c r="E40" s="22">
        <v>3</v>
      </c>
      <c r="F40" s="21">
        <v>3</v>
      </c>
      <c r="G40" s="23">
        <v>4</v>
      </c>
      <c r="H40" s="24">
        <v>3</v>
      </c>
      <c r="I40" s="23">
        <v>4</v>
      </c>
      <c r="J40" s="24">
        <v>3</v>
      </c>
      <c r="K40" s="62">
        <v>4</v>
      </c>
      <c r="L40" s="61"/>
    </row>
    <row r="41" spans="1:12" s="5" customFormat="1" ht="82.5" customHeight="1" x14ac:dyDescent="0.2">
      <c r="A41" s="63" t="s">
        <v>38</v>
      </c>
      <c r="B41" s="64" t="s">
        <v>20</v>
      </c>
      <c r="C41" s="65">
        <v>0</v>
      </c>
      <c r="D41" s="66">
        <v>60</v>
      </c>
      <c r="E41" s="67">
        <v>120</v>
      </c>
      <c r="F41" s="65">
        <v>125</v>
      </c>
      <c r="G41" s="68">
        <v>130</v>
      </c>
      <c r="H41" s="69">
        <v>130</v>
      </c>
      <c r="I41" s="68">
        <v>135</v>
      </c>
      <c r="J41" s="69">
        <v>135</v>
      </c>
      <c r="K41" s="70">
        <v>140</v>
      </c>
      <c r="L41" s="71" t="s">
        <v>39</v>
      </c>
    </row>
    <row r="42" spans="1:12" ht="24" customHeight="1" x14ac:dyDescent="0.2">
      <c r="A42" s="33" t="s">
        <v>40</v>
      </c>
      <c r="B42" s="34" t="s">
        <v>16</v>
      </c>
      <c r="C42" s="35">
        <f t="shared" ref="C42:K42" si="3">(C43+C44+C45+C46+C47)</f>
        <v>657</v>
      </c>
      <c r="D42" s="35">
        <f t="shared" si="3"/>
        <v>663</v>
      </c>
      <c r="E42" s="36">
        <f t="shared" si="3"/>
        <v>664</v>
      </c>
      <c r="F42" s="37">
        <f t="shared" si="3"/>
        <v>669</v>
      </c>
      <c r="G42" s="37">
        <f t="shared" si="3"/>
        <v>666</v>
      </c>
      <c r="H42" s="72">
        <f t="shared" si="3"/>
        <v>674</v>
      </c>
      <c r="I42" s="72">
        <f t="shared" si="3"/>
        <v>671</v>
      </c>
      <c r="J42" s="72">
        <f t="shared" si="3"/>
        <v>680</v>
      </c>
      <c r="K42" s="72">
        <f t="shared" si="3"/>
        <v>676</v>
      </c>
      <c r="L42" s="61"/>
    </row>
    <row r="43" spans="1:12" ht="24.75" customHeight="1" x14ac:dyDescent="0.2">
      <c r="A43" s="47" t="s">
        <v>41</v>
      </c>
      <c r="B43" s="20" t="s">
        <v>16</v>
      </c>
      <c r="C43" s="24">
        <v>334</v>
      </c>
      <c r="D43" s="51">
        <v>335</v>
      </c>
      <c r="E43" s="22">
        <v>336</v>
      </c>
      <c r="F43" s="21">
        <v>337</v>
      </c>
      <c r="G43" s="23">
        <v>339</v>
      </c>
      <c r="H43" s="24">
        <v>338</v>
      </c>
      <c r="I43" s="23">
        <v>340</v>
      </c>
      <c r="J43" s="24">
        <v>340</v>
      </c>
      <c r="K43" s="23">
        <v>341</v>
      </c>
      <c r="L43" s="61"/>
    </row>
    <row r="44" spans="1:12" ht="29.25" customHeight="1" x14ac:dyDescent="0.2">
      <c r="A44" s="56" t="s">
        <v>42</v>
      </c>
      <c r="B44" s="20" t="s">
        <v>16</v>
      </c>
      <c r="C44" s="24">
        <v>177</v>
      </c>
      <c r="D44" s="51">
        <v>182</v>
      </c>
      <c r="E44" s="22">
        <v>183</v>
      </c>
      <c r="F44" s="21">
        <v>185</v>
      </c>
      <c r="G44" s="23">
        <v>187</v>
      </c>
      <c r="H44" s="24">
        <v>188</v>
      </c>
      <c r="I44" s="23">
        <v>190</v>
      </c>
      <c r="J44" s="24">
        <v>191</v>
      </c>
      <c r="K44" s="23">
        <v>193</v>
      </c>
      <c r="L44" s="61"/>
    </row>
    <row r="45" spans="1:12" ht="24.75" customHeight="1" x14ac:dyDescent="0.2">
      <c r="A45" s="47" t="s">
        <v>43</v>
      </c>
      <c r="B45" s="20" t="s">
        <v>16</v>
      </c>
      <c r="C45" s="24">
        <v>131</v>
      </c>
      <c r="D45" s="51">
        <v>131</v>
      </c>
      <c r="E45" s="22">
        <v>130</v>
      </c>
      <c r="F45" s="21">
        <v>132</v>
      </c>
      <c r="G45" s="23">
        <v>133</v>
      </c>
      <c r="H45" s="24">
        <v>133</v>
      </c>
      <c r="I45" s="23">
        <v>134</v>
      </c>
      <c r="J45" s="24">
        <v>134</v>
      </c>
      <c r="K45" s="23">
        <v>135</v>
      </c>
      <c r="L45" s="61"/>
    </row>
    <row r="46" spans="1:12" ht="22.5" customHeight="1" x14ac:dyDescent="0.2">
      <c r="A46" s="47" t="s">
        <v>44</v>
      </c>
      <c r="B46" s="20" t="s">
        <v>16</v>
      </c>
      <c r="C46" s="24">
        <v>10</v>
      </c>
      <c r="D46" s="51">
        <v>10</v>
      </c>
      <c r="E46" s="22">
        <v>10</v>
      </c>
      <c r="F46" s="21">
        <v>10</v>
      </c>
      <c r="G46" s="23">
        <v>1</v>
      </c>
      <c r="H46" s="24">
        <v>10</v>
      </c>
      <c r="I46" s="23">
        <v>1</v>
      </c>
      <c r="J46" s="24">
        <v>10</v>
      </c>
      <c r="K46" s="23">
        <v>1</v>
      </c>
      <c r="L46" s="61"/>
    </row>
    <row r="47" spans="1:12" ht="21" customHeight="1" x14ac:dyDescent="0.2">
      <c r="A47" s="47" t="s">
        <v>45</v>
      </c>
      <c r="B47" s="20" t="s">
        <v>16</v>
      </c>
      <c r="C47" s="24">
        <v>5</v>
      </c>
      <c r="D47" s="51">
        <v>5</v>
      </c>
      <c r="E47" s="22">
        <v>5</v>
      </c>
      <c r="F47" s="21">
        <v>5</v>
      </c>
      <c r="G47" s="23">
        <v>6</v>
      </c>
      <c r="H47" s="24">
        <v>5</v>
      </c>
      <c r="I47" s="23">
        <v>6</v>
      </c>
      <c r="J47" s="24">
        <v>5</v>
      </c>
      <c r="K47" s="23">
        <v>6</v>
      </c>
      <c r="L47" s="61"/>
    </row>
    <row r="48" spans="1:12" ht="34.5" customHeight="1" x14ac:dyDescent="0.2">
      <c r="A48" s="19" t="s">
        <v>46</v>
      </c>
      <c r="B48" s="20" t="s">
        <v>47</v>
      </c>
      <c r="C48" s="73">
        <f t="shared" ref="C48:K48" si="4">IF((ISERROR(C42/C126)),0,(C42/C126)*100)</f>
        <v>14.426877470355731</v>
      </c>
      <c r="D48" s="73">
        <f t="shared" si="4"/>
        <v>15.020389669234255</v>
      </c>
      <c r="E48" s="74">
        <f t="shared" si="4"/>
        <v>15.15289821999087</v>
      </c>
      <c r="F48" s="75">
        <f t="shared" si="4"/>
        <v>15.382846631409519</v>
      </c>
      <c r="G48" s="76">
        <f t="shared" si="4"/>
        <v>15.243762874799726</v>
      </c>
      <c r="H48" s="77">
        <f t="shared" si="4"/>
        <v>15.612694000463284</v>
      </c>
      <c r="I48" s="76">
        <f t="shared" si="4"/>
        <v>15.450149666129404</v>
      </c>
      <c r="J48" s="77">
        <f t="shared" si="4"/>
        <v>15.891563449404067</v>
      </c>
      <c r="K48" s="75">
        <f t="shared" si="4"/>
        <v>15.695379614580915</v>
      </c>
      <c r="L48" s="61"/>
    </row>
    <row r="49" spans="1:12" ht="54" customHeight="1" x14ac:dyDescent="0.2">
      <c r="A49" s="19" t="s">
        <v>48</v>
      </c>
      <c r="B49" s="20" t="s">
        <v>16</v>
      </c>
      <c r="C49" s="78">
        <v>2197</v>
      </c>
      <c r="D49" s="79">
        <v>2181</v>
      </c>
      <c r="E49" s="80">
        <v>2180</v>
      </c>
      <c r="F49" s="81">
        <v>2181</v>
      </c>
      <c r="G49" s="82">
        <v>2185</v>
      </c>
      <c r="H49" s="78">
        <v>2186</v>
      </c>
      <c r="I49" s="82">
        <v>2190</v>
      </c>
      <c r="J49" s="78">
        <v>2192</v>
      </c>
      <c r="K49" s="82">
        <v>2195</v>
      </c>
      <c r="L49" s="61"/>
    </row>
    <row r="50" spans="1:12" ht="48.75" customHeight="1" x14ac:dyDescent="0.2">
      <c r="A50" s="19" t="s">
        <v>49</v>
      </c>
      <c r="B50" s="20" t="s">
        <v>16</v>
      </c>
      <c r="C50" s="78">
        <v>2541</v>
      </c>
      <c r="D50" s="79">
        <v>2526</v>
      </c>
      <c r="E50" s="80">
        <v>2526</v>
      </c>
      <c r="F50" s="81">
        <v>2528</v>
      </c>
      <c r="G50" s="82">
        <v>2543</v>
      </c>
      <c r="H50" s="78">
        <v>2534</v>
      </c>
      <c r="I50" s="82">
        <v>2549</v>
      </c>
      <c r="J50" s="78">
        <v>2541</v>
      </c>
      <c r="K50" s="82">
        <v>2555</v>
      </c>
      <c r="L50" s="61"/>
    </row>
    <row r="51" spans="1:12" ht="29.25" customHeight="1" x14ac:dyDescent="0.2">
      <c r="A51" s="19" t="s">
        <v>50</v>
      </c>
      <c r="B51" s="20" t="s">
        <v>16</v>
      </c>
      <c r="C51" s="78">
        <v>344</v>
      </c>
      <c r="D51" s="79">
        <v>345</v>
      </c>
      <c r="E51" s="80">
        <v>346</v>
      </c>
      <c r="F51" s="81">
        <v>347</v>
      </c>
      <c r="G51" s="82">
        <v>358</v>
      </c>
      <c r="H51" s="78">
        <v>348</v>
      </c>
      <c r="I51" s="82">
        <v>359</v>
      </c>
      <c r="J51" s="78">
        <v>349</v>
      </c>
      <c r="K51" s="82">
        <v>360</v>
      </c>
      <c r="L51" s="61"/>
    </row>
    <row r="52" spans="1:12" ht="23.25" customHeight="1" x14ac:dyDescent="0.2">
      <c r="A52" s="27" t="s">
        <v>51</v>
      </c>
      <c r="B52" s="28" t="s">
        <v>20</v>
      </c>
      <c r="C52" s="83">
        <f t="shared" ref="C52:K52" si="5">IF((ISERROR(C9/C122*1000)),0,(C9/C122*1000)*10)</f>
        <v>197.68646408839777</v>
      </c>
      <c r="D52" s="84">
        <f t="shared" si="5"/>
        <v>189.04593639575972</v>
      </c>
      <c r="E52" s="85">
        <f t="shared" si="5"/>
        <v>199.00497512437809</v>
      </c>
      <c r="F52" s="86">
        <f t="shared" si="5"/>
        <v>208.06362123173665</v>
      </c>
      <c r="G52" s="85">
        <f t="shared" si="5"/>
        <v>220.9689349112426</v>
      </c>
      <c r="H52" s="86">
        <f t="shared" si="5"/>
        <v>215.25679758308158</v>
      </c>
      <c r="I52" s="85">
        <f t="shared" si="5"/>
        <v>228.30188679245282</v>
      </c>
      <c r="J52" s="86">
        <f t="shared" si="5"/>
        <v>222.41478913922589</v>
      </c>
      <c r="K52" s="86">
        <f t="shared" si="5"/>
        <v>235.53162853297442</v>
      </c>
      <c r="L52" s="61"/>
    </row>
    <row r="53" spans="1:12" ht="24.75" customHeight="1" x14ac:dyDescent="0.2">
      <c r="A53" s="87" t="s">
        <v>52</v>
      </c>
      <c r="B53" s="34" t="s">
        <v>53</v>
      </c>
      <c r="C53" s="35">
        <f t="shared" ref="C53:K53" si="6">C54+C67+C82+C83</f>
        <v>774463.6</v>
      </c>
      <c r="D53" s="35">
        <f t="shared" si="6"/>
        <v>762125.7</v>
      </c>
      <c r="E53" s="36">
        <f t="shared" si="6"/>
        <v>774325</v>
      </c>
      <c r="F53" s="37">
        <f t="shared" si="6"/>
        <v>754794.8</v>
      </c>
      <c r="G53" s="37">
        <f t="shared" si="6"/>
        <v>757425.5</v>
      </c>
      <c r="H53" s="38">
        <f t="shared" si="6"/>
        <v>748192.1</v>
      </c>
      <c r="I53" s="39">
        <f t="shared" si="6"/>
        <v>764739.3</v>
      </c>
      <c r="J53" s="38">
        <f t="shared" si="6"/>
        <v>740663.7</v>
      </c>
      <c r="K53" s="39">
        <f t="shared" si="6"/>
        <v>762745.2</v>
      </c>
      <c r="L53" s="61"/>
    </row>
    <row r="54" spans="1:12" s="5" customFormat="1" ht="24.75" customHeight="1" x14ac:dyDescent="0.2">
      <c r="A54" s="47" t="s">
        <v>54</v>
      </c>
      <c r="B54" s="20" t="s">
        <v>55</v>
      </c>
      <c r="C54" s="73">
        <f t="shared" ref="C54:K54" si="7">C56+C57+C58+C59+C60+C61+C62+C66+C63+C64+C65</f>
        <v>592653.6</v>
      </c>
      <c r="D54" s="73">
        <f t="shared" si="7"/>
        <v>568538.69999999995</v>
      </c>
      <c r="E54" s="74">
        <f t="shared" si="7"/>
        <v>583039</v>
      </c>
      <c r="F54" s="75">
        <f t="shared" si="7"/>
        <v>563419.80000000005</v>
      </c>
      <c r="G54" s="74">
        <f t="shared" si="7"/>
        <v>565973.5</v>
      </c>
      <c r="H54" s="75">
        <f t="shared" si="7"/>
        <v>556659.1</v>
      </c>
      <c r="I54" s="74">
        <f t="shared" si="7"/>
        <v>573129.30000000005</v>
      </c>
      <c r="J54" s="75">
        <f t="shared" si="7"/>
        <v>548977.69999999995</v>
      </c>
      <c r="K54" s="73">
        <f t="shared" si="7"/>
        <v>570977.19999999995</v>
      </c>
      <c r="L54" s="61"/>
    </row>
    <row r="55" spans="1:12" ht="18" customHeight="1" x14ac:dyDescent="0.2">
      <c r="A55" s="19" t="s">
        <v>21</v>
      </c>
      <c r="B55" s="20"/>
      <c r="C55" s="77"/>
      <c r="D55" s="73"/>
      <c r="E55" s="74"/>
      <c r="F55" s="75"/>
      <c r="G55" s="76"/>
      <c r="H55" s="77"/>
      <c r="I55" s="76"/>
      <c r="J55" s="77"/>
      <c r="K55" s="76"/>
      <c r="L55" s="61"/>
    </row>
    <row r="56" spans="1:12" ht="21.75" customHeight="1" x14ac:dyDescent="0.2">
      <c r="A56" s="19" t="s">
        <v>22</v>
      </c>
      <c r="B56" s="20" t="s">
        <v>55</v>
      </c>
      <c r="C56" s="24">
        <v>106475</v>
      </c>
      <c r="D56" s="51">
        <v>107053</v>
      </c>
      <c r="E56" s="22">
        <v>107634</v>
      </c>
      <c r="F56" s="21">
        <v>108172</v>
      </c>
      <c r="G56" s="23">
        <v>108387</v>
      </c>
      <c r="H56" s="24">
        <v>108713</v>
      </c>
      <c r="I56" s="23">
        <v>109146</v>
      </c>
      <c r="J56" s="24">
        <v>109256</v>
      </c>
      <c r="K56" s="23">
        <v>109910</v>
      </c>
      <c r="L56" s="61"/>
    </row>
    <row r="57" spans="1:12" ht="21" customHeight="1" x14ac:dyDescent="0.2">
      <c r="A57" s="19" t="s">
        <v>23</v>
      </c>
      <c r="B57" s="20" t="s">
        <v>55</v>
      </c>
      <c r="C57" s="24">
        <v>0</v>
      </c>
      <c r="D57" s="51">
        <v>0</v>
      </c>
      <c r="E57" s="22">
        <v>0</v>
      </c>
      <c r="F57" s="21">
        <v>0</v>
      </c>
      <c r="G57" s="23">
        <v>0</v>
      </c>
      <c r="H57" s="24">
        <v>0</v>
      </c>
      <c r="I57" s="23">
        <v>0</v>
      </c>
      <c r="J57" s="24">
        <v>0</v>
      </c>
      <c r="K57" s="23">
        <v>0</v>
      </c>
      <c r="L57" s="61"/>
    </row>
    <row r="58" spans="1:12" ht="18" customHeight="1" x14ac:dyDescent="0.2">
      <c r="A58" s="19" t="s">
        <v>24</v>
      </c>
      <c r="B58" s="20" t="s">
        <v>55</v>
      </c>
      <c r="C58" s="24">
        <v>0</v>
      </c>
      <c r="D58" s="51">
        <v>0</v>
      </c>
      <c r="E58" s="22">
        <v>0</v>
      </c>
      <c r="F58" s="21">
        <v>0</v>
      </c>
      <c r="G58" s="23">
        <v>0</v>
      </c>
      <c r="H58" s="24">
        <v>0</v>
      </c>
      <c r="I58" s="23">
        <v>0</v>
      </c>
      <c r="J58" s="24">
        <v>0</v>
      </c>
      <c r="K58" s="23">
        <v>0</v>
      </c>
      <c r="L58" s="61"/>
    </row>
    <row r="59" spans="1:12" ht="18" customHeight="1" x14ac:dyDescent="0.2">
      <c r="A59" s="19" t="s">
        <v>25</v>
      </c>
      <c r="B59" s="20" t="s">
        <v>55</v>
      </c>
      <c r="C59" s="24">
        <v>0</v>
      </c>
      <c r="D59" s="51">
        <v>0</v>
      </c>
      <c r="E59" s="22">
        <v>0</v>
      </c>
      <c r="F59" s="21">
        <v>0</v>
      </c>
      <c r="G59" s="23">
        <v>0</v>
      </c>
      <c r="H59" s="24">
        <v>0</v>
      </c>
      <c r="I59" s="23">
        <v>0</v>
      </c>
      <c r="J59" s="24">
        <v>0</v>
      </c>
      <c r="K59" s="23">
        <v>0</v>
      </c>
      <c r="L59" s="61"/>
    </row>
    <row r="60" spans="1:12" ht="18" customHeight="1" x14ac:dyDescent="0.2">
      <c r="A60" s="19" t="s">
        <v>26</v>
      </c>
      <c r="B60" s="20" t="s">
        <v>55</v>
      </c>
      <c r="C60" s="24">
        <v>0</v>
      </c>
      <c r="D60" s="51">
        <v>0</v>
      </c>
      <c r="E60" s="22">
        <v>0</v>
      </c>
      <c r="F60" s="21">
        <v>0</v>
      </c>
      <c r="G60" s="23">
        <v>0</v>
      </c>
      <c r="H60" s="24">
        <v>0</v>
      </c>
      <c r="I60" s="23">
        <v>0</v>
      </c>
      <c r="J60" s="24">
        <v>0</v>
      </c>
      <c r="K60" s="23">
        <v>0</v>
      </c>
      <c r="L60" s="61"/>
    </row>
    <row r="61" spans="1:12" ht="46.5" customHeight="1" x14ac:dyDescent="0.2">
      <c r="A61" s="19" t="s">
        <v>27</v>
      </c>
      <c r="B61" s="20" t="s">
        <v>55</v>
      </c>
      <c r="C61" s="24">
        <v>75100</v>
      </c>
      <c r="D61" s="51">
        <v>75050</v>
      </c>
      <c r="E61" s="22">
        <v>75100</v>
      </c>
      <c r="F61" s="21">
        <v>75110</v>
      </c>
      <c r="G61" s="23">
        <v>75130</v>
      </c>
      <c r="H61" s="24">
        <v>75130</v>
      </c>
      <c r="I61" s="23">
        <v>75140</v>
      </c>
      <c r="J61" s="24">
        <v>75150</v>
      </c>
      <c r="K61" s="23">
        <v>75160</v>
      </c>
      <c r="L61" s="61"/>
    </row>
    <row r="62" spans="1:12" ht="18" customHeight="1" x14ac:dyDescent="0.2">
      <c r="A62" s="19" t="s">
        <v>28</v>
      </c>
      <c r="B62" s="20" t="s">
        <v>55</v>
      </c>
      <c r="C62" s="24">
        <v>0</v>
      </c>
      <c r="D62" s="51">
        <v>0</v>
      </c>
      <c r="E62" s="22">
        <v>0</v>
      </c>
      <c r="F62" s="21">
        <v>0</v>
      </c>
      <c r="G62" s="23">
        <v>0</v>
      </c>
      <c r="H62" s="24">
        <v>0</v>
      </c>
      <c r="I62" s="23">
        <v>0</v>
      </c>
      <c r="J62" s="24">
        <v>0</v>
      </c>
      <c r="K62" s="23">
        <v>0</v>
      </c>
      <c r="L62" s="61"/>
    </row>
    <row r="63" spans="1:12" ht="21.75" customHeight="1" x14ac:dyDescent="0.2">
      <c r="A63" s="19" t="s">
        <v>29</v>
      </c>
      <c r="B63" s="20" t="s">
        <v>55</v>
      </c>
      <c r="C63" s="24">
        <v>372688.6</v>
      </c>
      <c r="D63" s="51">
        <v>348085.7</v>
      </c>
      <c r="E63" s="22">
        <v>361942</v>
      </c>
      <c r="F63" s="21">
        <v>341770.8</v>
      </c>
      <c r="G63" s="23">
        <v>344081.5</v>
      </c>
      <c r="H63" s="24">
        <v>334431.09999999998</v>
      </c>
      <c r="I63" s="23">
        <v>350448.3</v>
      </c>
      <c r="J63" s="24">
        <v>326166.7</v>
      </c>
      <c r="K63" s="23">
        <v>347492.2</v>
      </c>
      <c r="L63" s="61"/>
    </row>
    <row r="64" spans="1:12" ht="18" customHeight="1" x14ac:dyDescent="0.2">
      <c r="A64" s="19" t="s">
        <v>30</v>
      </c>
      <c r="B64" s="20" t="s">
        <v>55</v>
      </c>
      <c r="C64" s="24">
        <v>760</v>
      </c>
      <c r="D64" s="51">
        <v>750</v>
      </c>
      <c r="E64" s="22">
        <v>753</v>
      </c>
      <c r="F64" s="21">
        <v>755</v>
      </c>
      <c r="G64" s="23">
        <v>760</v>
      </c>
      <c r="H64" s="24">
        <v>765</v>
      </c>
      <c r="I64" s="23">
        <v>770</v>
      </c>
      <c r="J64" s="24">
        <v>775</v>
      </c>
      <c r="K64" s="23">
        <v>780</v>
      </c>
      <c r="L64" s="61"/>
    </row>
    <row r="65" spans="1:12" ht="21" customHeight="1" x14ac:dyDescent="0.2">
      <c r="A65" s="19" t="s">
        <v>31</v>
      </c>
      <c r="B65" s="20" t="s">
        <v>55</v>
      </c>
      <c r="C65" s="24">
        <v>0</v>
      </c>
      <c r="D65" s="51">
        <v>0</v>
      </c>
      <c r="E65" s="22">
        <v>0</v>
      </c>
      <c r="F65" s="21">
        <v>0</v>
      </c>
      <c r="G65" s="23">
        <v>0</v>
      </c>
      <c r="H65" s="24">
        <v>0</v>
      </c>
      <c r="I65" s="23">
        <v>0</v>
      </c>
      <c r="J65" s="24">
        <v>0</v>
      </c>
      <c r="K65" s="23">
        <v>0</v>
      </c>
      <c r="L65" s="61"/>
    </row>
    <row r="66" spans="1:12" ht="18" customHeight="1" x14ac:dyDescent="0.2">
      <c r="A66" s="19" t="s">
        <v>32</v>
      </c>
      <c r="B66" s="20" t="s">
        <v>55</v>
      </c>
      <c r="C66" s="24">
        <v>37630</v>
      </c>
      <c r="D66" s="51">
        <v>37600</v>
      </c>
      <c r="E66" s="22">
        <v>37610</v>
      </c>
      <c r="F66" s="21">
        <v>37612</v>
      </c>
      <c r="G66" s="23">
        <v>37615</v>
      </c>
      <c r="H66" s="24">
        <v>37620</v>
      </c>
      <c r="I66" s="23">
        <v>37625</v>
      </c>
      <c r="J66" s="24">
        <v>37630</v>
      </c>
      <c r="K66" s="23">
        <v>37635</v>
      </c>
      <c r="L66" s="61"/>
    </row>
    <row r="67" spans="1:12" s="5" customFormat="1" ht="22.5" customHeight="1" x14ac:dyDescent="0.2">
      <c r="A67" s="47" t="s">
        <v>56</v>
      </c>
      <c r="B67" s="20" t="s">
        <v>55</v>
      </c>
      <c r="C67" s="73">
        <f t="shared" ref="C67:K67" si="8">C71+C72+C73+C74+C75+C76+C77+C81+C78+C79+C80</f>
        <v>179610</v>
      </c>
      <c r="D67" s="73">
        <f t="shared" si="8"/>
        <v>191487</v>
      </c>
      <c r="E67" s="73">
        <f t="shared" si="8"/>
        <v>189136</v>
      </c>
      <c r="F67" s="73">
        <f t="shared" si="8"/>
        <v>189175</v>
      </c>
      <c r="G67" s="73">
        <f t="shared" si="8"/>
        <v>189202</v>
      </c>
      <c r="H67" s="73">
        <f t="shared" si="8"/>
        <v>189233</v>
      </c>
      <c r="I67" s="73">
        <f t="shared" si="8"/>
        <v>189260</v>
      </c>
      <c r="J67" s="73">
        <f t="shared" si="8"/>
        <v>189286</v>
      </c>
      <c r="K67" s="73">
        <f t="shared" si="8"/>
        <v>189318</v>
      </c>
      <c r="L67" s="61"/>
    </row>
    <row r="68" spans="1:12" s="5" customFormat="1" ht="22.5" customHeight="1" x14ac:dyDescent="0.2">
      <c r="A68" s="19" t="s">
        <v>34</v>
      </c>
      <c r="B68" s="20"/>
      <c r="C68" s="77"/>
      <c r="D68" s="73"/>
      <c r="E68" s="74"/>
      <c r="F68" s="75"/>
      <c r="G68" s="76"/>
      <c r="H68" s="77"/>
      <c r="I68" s="76"/>
      <c r="J68" s="77"/>
      <c r="K68" s="76"/>
      <c r="L68" s="61"/>
    </row>
    <row r="69" spans="1:12" s="5" customFormat="1" ht="29.25" customHeight="1" x14ac:dyDescent="0.2">
      <c r="A69" s="56" t="s">
        <v>57</v>
      </c>
      <c r="B69" s="20" t="s">
        <v>55</v>
      </c>
      <c r="C69" s="24">
        <v>0</v>
      </c>
      <c r="D69" s="51">
        <v>0</v>
      </c>
      <c r="E69" s="22">
        <v>0</v>
      </c>
      <c r="F69" s="21">
        <v>0</v>
      </c>
      <c r="G69" s="23">
        <v>0</v>
      </c>
      <c r="H69" s="24">
        <v>0</v>
      </c>
      <c r="I69" s="23">
        <v>0</v>
      </c>
      <c r="J69" s="24">
        <v>0</v>
      </c>
      <c r="K69" s="23">
        <v>0</v>
      </c>
      <c r="L69" s="61"/>
    </row>
    <row r="70" spans="1:12" ht="24.75" customHeight="1" x14ac:dyDescent="0.2">
      <c r="A70" s="19" t="s">
        <v>58</v>
      </c>
      <c r="B70" s="20"/>
      <c r="C70" s="77"/>
      <c r="D70" s="73"/>
      <c r="E70" s="74"/>
      <c r="F70" s="75"/>
      <c r="G70" s="76"/>
      <c r="H70" s="77"/>
      <c r="I70" s="76"/>
      <c r="J70" s="77"/>
      <c r="K70" s="76"/>
      <c r="L70" s="61"/>
    </row>
    <row r="71" spans="1:12" ht="23.25" customHeight="1" x14ac:dyDescent="0.2">
      <c r="A71" s="19" t="s">
        <v>22</v>
      </c>
      <c r="B71" s="20" t="s">
        <v>55</v>
      </c>
      <c r="C71" s="24">
        <v>17100</v>
      </c>
      <c r="D71" s="51">
        <v>29069</v>
      </c>
      <c r="E71" s="22">
        <v>26700</v>
      </c>
      <c r="F71" s="21">
        <v>26720</v>
      </c>
      <c r="G71" s="23">
        <v>26730</v>
      </c>
      <c r="H71" s="24">
        <v>26740</v>
      </c>
      <c r="I71" s="23">
        <v>26750</v>
      </c>
      <c r="J71" s="24">
        <v>26760</v>
      </c>
      <c r="K71" s="23">
        <v>26770</v>
      </c>
      <c r="L71" s="61"/>
    </row>
    <row r="72" spans="1:12" ht="20.25" customHeight="1" x14ac:dyDescent="0.2">
      <c r="A72" s="19" t="s">
        <v>23</v>
      </c>
      <c r="B72" s="20" t="s">
        <v>55</v>
      </c>
      <c r="C72" s="24">
        <v>30</v>
      </c>
      <c r="D72" s="51">
        <v>28</v>
      </c>
      <c r="E72" s="22">
        <v>29</v>
      </c>
      <c r="F72" s="21">
        <v>30</v>
      </c>
      <c r="G72" s="23">
        <v>31</v>
      </c>
      <c r="H72" s="24">
        <v>31</v>
      </c>
      <c r="I72" s="23">
        <v>32</v>
      </c>
      <c r="J72" s="24">
        <v>32</v>
      </c>
      <c r="K72" s="23">
        <v>33</v>
      </c>
      <c r="L72" s="61"/>
    </row>
    <row r="73" spans="1:12" ht="17.25" customHeight="1" x14ac:dyDescent="0.2">
      <c r="A73" s="19" t="s">
        <v>24</v>
      </c>
      <c r="B73" s="20" t="s">
        <v>55</v>
      </c>
      <c r="C73" s="24">
        <v>0</v>
      </c>
      <c r="D73" s="51">
        <v>0</v>
      </c>
      <c r="E73" s="22">
        <v>0</v>
      </c>
      <c r="F73" s="21">
        <v>0</v>
      </c>
      <c r="G73" s="23">
        <v>0</v>
      </c>
      <c r="H73" s="24">
        <v>0</v>
      </c>
      <c r="I73" s="23">
        <v>0</v>
      </c>
      <c r="J73" s="24">
        <v>0</v>
      </c>
      <c r="K73" s="23">
        <v>0</v>
      </c>
      <c r="L73" s="61"/>
    </row>
    <row r="74" spans="1:12" ht="17.25" customHeight="1" x14ac:dyDescent="0.2">
      <c r="A74" s="19" t="s">
        <v>25</v>
      </c>
      <c r="B74" s="20" t="s">
        <v>55</v>
      </c>
      <c r="C74" s="24">
        <v>0</v>
      </c>
      <c r="D74" s="51">
        <v>0</v>
      </c>
      <c r="E74" s="22">
        <v>0</v>
      </c>
      <c r="F74" s="21">
        <v>0</v>
      </c>
      <c r="G74" s="23">
        <v>0</v>
      </c>
      <c r="H74" s="24">
        <v>0</v>
      </c>
      <c r="I74" s="23">
        <v>0</v>
      </c>
      <c r="J74" s="24">
        <v>0</v>
      </c>
      <c r="K74" s="23">
        <v>0</v>
      </c>
      <c r="L74" s="61"/>
    </row>
    <row r="75" spans="1:12" ht="17.25" customHeight="1" x14ac:dyDescent="0.2">
      <c r="A75" s="19" t="s">
        <v>26</v>
      </c>
      <c r="B75" s="20" t="s">
        <v>55</v>
      </c>
      <c r="C75" s="24">
        <v>0</v>
      </c>
      <c r="D75" s="51">
        <v>0</v>
      </c>
      <c r="E75" s="22">
        <v>0</v>
      </c>
      <c r="F75" s="21">
        <v>0</v>
      </c>
      <c r="G75" s="23">
        <v>0</v>
      </c>
      <c r="H75" s="24">
        <v>0</v>
      </c>
      <c r="I75" s="23">
        <v>0</v>
      </c>
      <c r="J75" s="24">
        <v>0</v>
      </c>
      <c r="K75" s="23">
        <v>0</v>
      </c>
      <c r="L75" s="61"/>
    </row>
    <row r="76" spans="1:12" ht="44.25" customHeight="1" x14ac:dyDescent="0.2">
      <c r="A76" s="19" t="s">
        <v>27</v>
      </c>
      <c r="B76" s="20" t="s">
        <v>55</v>
      </c>
      <c r="C76" s="24">
        <v>21030</v>
      </c>
      <c r="D76" s="51">
        <v>21010</v>
      </c>
      <c r="E76" s="22">
        <v>21012</v>
      </c>
      <c r="F76" s="21">
        <v>21015</v>
      </c>
      <c r="G76" s="23">
        <v>21020</v>
      </c>
      <c r="H76" s="24">
        <v>21030</v>
      </c>
      <c r="I76" s="23">
        <v>21035</v>
      </c>
      <c r="J76" s="24">
        <v>21035</v>
      </c>
      <c r="K76" s="23">
        <v>21040</v>
      </c>
      <c r="L76" s="61"/>
    </row>
    <row r="77" spans="1:12" ht="17.25" customHeight="1" x14ac:dyDescent="0.2">
      <c r="A77" s="19" t="s">
        <v>28</v>
      </c>
      <c r="B77" s="20" t="s">
        <v>55</v>
      </c>
      <c r="C77" s="24">
        <v>0</v>
      </c>
      <c r="D77" s="51">
        <v>0</v>
      </c>
      <c r="E77" s="22">
        <v>0</v>
      </c>
      <c r="F77" s="21">
        <v>0</v>
      </c>
      <c r="G77" s="23">
        <v>0</v>
      </c>
      <c r="H77" s="24">
        <v>0</v>
      </c>
      <c r="I77" s="23">
        <v>0</v>
      </c>
      <c r="J77" s="24">
        <v>0</v>
      </c>
      <c r="K77" s="23">
        <v>0</v>
      </c>
      <c r="L77" s="61"/>
    </row>
    <row r="78" spans="1:12" ht="24" customHeight="1" x14ac:dyDescent="0.2">
      <c r="A78" s="19" t="s">
        <v>29</v>
      </c>
      <c r="B78" s="20" t="s">
        <v>55</v>
      </c>
      <c r="C78" s="24">
        <v>103520</v>
      </c>
      <c r="D78" s="51">
        <v>103525</v>
      </c>
      <c r="E78" s="22">
        <v>103530</v>
      </c>
      <c r="F78" s="21">
        <v>103535</v>
      </c>
      <c r="G78" s="23">
        <v>103540</v>
      </c>
      <c r="H78" s="24">
        <v>103545</v>
      </c>
      <c r="I78" s="23">
        <v>103550</v>
      </c>
      <c r="J78" s="24">
        <v>103560</v>
      </c>
      <c r="K78" s="23">
        <v>103570</v>
      </c>
      <c r="L78" s="61"/>
    </row>
    <row r="79" spans="1:12" ht="17.25" customHeight="1" x14ac:dyDescent="0.2">
      <c r="A79" s="19" t="s">
        <v>30</v>
      </c>
      <c r="B79" s="20" t="s">
        <v>55</v>
      </c>
      <c r="C79" s="24">
        <v>7640</v>
      </c>
      <c r="D79" s="51">
        <v>7645</v>
      </c>
      <c r="E79" s="22">
        <v>7650</v>
      </c>
      <c r="F79" s="21">
        <v>7655</v>
      </c>
      <c r="G79" s="23">
        <v>7656</v>
      </c>
      <c r="H79" s="24">
        <v>7657</v>
      </c>
      <c r="I79" s="23">
        <v>7658</v>
      </c>
      <c r="J79" s="24">
        <v>7659</v>
      </c>
      <c r="K79" s="23">
        <v>7660</v>
      </c>
      <c r="L79" s="61"/>
    </row>
    <row r="80" spans="1:12" ht="27.75" customHeight="1" x14ac:dyDescent="0.2">
      <c r="A80" s="19" t="s">
        <v>31</v>
      </c>
      <c r="B80" s="20" t="s">
        <v>55</v>
      </c>
      <c r="C80" s="24">
        <v>0</v>
      </c>
      <c r="D80" s="51">
        <v>0</v>
      </c>
      <c r="E80" s="22">
        <v>0</v>
      </c>
      <c r="F80" s="21">
        <v>0</v>
      </c>
      <c r="G80" s="23">
        <v>0</v>
      </c>
      <c r="H80" s="24">
        <v>0</v>
      </c>
      <c r="I80" s="23">
        <v>0</v>
      </c>
      <c r="J80" s="24">
        <v>0</v>
      </c>
      <c r="K80" s="23">
        <v>0</v>
      </c>
      <c r="L80" s="61"/>
    </row>
    <row r="81" spans="1:12" ht="17.25" customHeight="1" x14ac:dyDescent="0.2">
      <c r="A81" s="19" t="s">
        <v>32</v>
      </c>
      <c r="B81" s="20" t="s">
        <v>55</v>
      </c>
      <c r="C81" s="24">
        <v>30290</v>
      </c>
      <c r="D81" s="51">
        <v>30210</v>
      </c>
      <c r="E81" s="22">
        <v>30215</v>
      </c>
      <c r="F81" s="21">
        <v>30220</v>
      </c>
      <c r="G81" s="23">
        <v>30225</v>
      </c>
      <c r="H81" s="24">
        <v>30230</v>
      </c>
      <c r="I81" s="23">
        <v>30235</v>
      </c>
      <c r="J81" s="24">
        <v>30240</v>
      </c>
      <c r="K81" s="23">
        <v>30245</v>
      </c>
      <c r="L81" s="61"/>
    </row>
    <row r="82" spans="1:12" s="5" customFormat="1" ht="22.5" customHeight="1" x14ac:dyDescent="0.2">
      <c r="A82" s="47" t="s">
        <v>59</v>
      </c>
      <c r="B82" s="20" t="s">
        <v>55</v>
      </c>
      <c r="C82" s="24">
        <v>0</v>
      </c>
      <c r="D82" s="51">
        <v>0</v>
      </c>
      <c r="E82" s="22">
        <v>0</v>
      </c>
      <c r="F82" s="21">
        <v>0</v>
      </c>
      <c r="G82" s="23">
        <v>0</v>
      </c>
      <c r="H82" s="24">
        <v>0</v>
      </c>
      <c r="I82" s="23">
        <v>0</v>
      </c>
      <c r="J82" s="24">
        <v>0</v>
      </c>
      <c r="K82" s="23">
        <v>0</v>
      </c>
      <c r="L82" s="61"/>
    </row>
    <row r="83" spans="1:12" s="5" customFormat="1" ht="22.5" customHeight="1" x14ac:dyDescent="0.2">
      <c r="A83" s="88" t="s">
        <v>60</v>
      </c>
      <c r="B83" s="28" t="s">
        <v>55</v>
      </c>
      <c r="C83" s="26">
        <v>2200</v>
      </c>
      <c r="D83" s="89">
        <v>2100</v>
      </c>
      <c r="E83" s="90">
        <v>2150</v>
      </c>
      <c r="F83" s="91">
        <v>2200</v>
      </c>
      <c r="G83" s="92">
        <v>2250</v>
      </c>
      <c r="H83" s="26">
        <v>2300</v>
      </c>
      <c r="I83" s="92">
        <v>2350</v>
      </c>
      <c r="J83" s="26">
        <v>2400</v>
      </c>
      <c r="K83" s="92">
        <v>2450</v>
      </c>
      <c r="L83" s="61"/>
    </row>
    <row r="84" spans="1:12" s="5" customFormat="1" ht="19.5" customHeight="1" x14ac:dyDescent="0.2">
      <c r="A84" s="93" t="s">
        <v>61</v>
      </c>
      <c r="B84" s="94" t="s">
        <v>55</v>
      </c>
      <c r="C84" s="29">
        <v>0</v>
      </c>
      <c r="D84" s="95">
        <v>4120</v>
      </c>
      <c r="E84" s="31">
        <v>16475</v>
      </c>
      <c r="F84" s="30">
        <v>17250</v>
      </c>
      <c r="G84" s="32">
        <v>17847</v>
      </c>
      <c r="H84" s="29">
        <v>19968</v>
      </c>
      <c r="I84" s="32">
        <v>20736</v>
      </c>
      <c r="J84" s="29">
        <v>21222</v>
      </c>
      <c r="K84" s="32">
        <v>22008</v>
      </c>
      <c r="L84" s="61"/>
    </row>
    <row r="85" spans="1:12" ht="28.5" customHeight="1" x14ac:dyDescent="0.2">
      <c r="A85" s="87" t="s">
        <v>62</v>
      </c>
      <c r="B85" s="34" t="s">
        <v>53</v>
      </c>
      <c r="C85" s="35">
        <f t="shared" ref="C85:K85" si="9">C86+C87+C90+C91</f>
        <v>278300</v>
      </c>
      <c r="D85" s="35">
        <f t="shared" si="9"/>
        <v>277600</v>
      </c>
      <c r="E85" s="36">
        <f t="shared" si="9"/>
        <v>277700</v>
      </c>
      <c r="F85" s="37">
        <f t="shared" si="9"/>
        <v>277770</v>
      </c>
      <c r="G85" s="37">
        <f t="shared" si="9"/>
        <v>277830</v>
      </c>
      <c r="H85" s="72">
        <f t="shared" si="9"/>
        <v>277855</v>
      </c>
      <c r="I85" s="72">
        <f t="shared" si="9"/>
        <v>277870</v>
      </c>
      <c r="J85" s="72">
        <f t="shared" si="9"/>
        <v>277885</v>
      </c>
      <c r="K85" s="72">
        <f t="shared" si="9"/>
        <v>277900</v>
      </c>
      <c r="L85" s="61"/>
    </row>
    <row r="86" spans="1:12" ht="26.25" customHeight="1" x14ac:dyDescent="0.2">
      <c r="A86" s="96" t="s">
        <v>63</v>
      </c>
      <c r="B86" s="20" t="s">
        <v>55</v>
      </c>
      <c r="C86" s="24">
        <v>212900</v>
      </c>
      <c r="D86" s="51">
        <v>212500</v>
      </c>
      <c r="E86" s="22">
        <v>212550</v>
      </c>
      <c r="F86" s="21">
        <v>212570</v>
      </c>
      <c r="G86" s="23">
        <v>212580</v>
      </c>
      <c r="H86" s="24">
        <v>212585</v>
      </c>
      <c r="I86" s="24">
        <v>212590</v>
      </c>
      <c r="J86" s="24">
        <v>212595</v>
      </c>
      <c r="K86" s="24">
        <v>212600</v>
      </c>
      <c r="L86" s="61"/>
    </row>
    <row r="87" spans="1:12" ht="24" customHeight="1" x14ac:dyDescent="0.2">
      <c r="A87" s="96" t="s">
        <v>64</v>
      </c>
      <c r="B87" s="20" t="s">
        <v>55</v>
      </c>
      <c r="C87" s="24">
        <v>65400</v>
      </c>
      <c r="D87" s="51">
        <v>65100</v>
      </c>
      <c r="E87" s="22">
        <v>65150</v>
      </c>
      <c r="F87" s="21">
        <v>65200</v>
      </c>
      <c r="G87" s="23">
        <v>65250</v>
      </c>
      <c r="H87" s="24">
        <v>65270</v>
      </c>
      <c r="I87" s="24">
        <v>65280</v>
      </c>
      <c r="J87" s="24">
        <v>65290</v>
      </c>
      <c r="K87" s="24">
        <v>65300</v>
      </c>
      <c r="L87" s="61"/>
    </row>
    <row r="88" spans="1:12" ht="11.25" customHeight="1" x14ac:dyDescent="0.2">
      <c r="A88" s="25" t="s">
        <v>34</v>
      </c>
      <c r="B88" s="20"/>
      <c r="C88" s="24"/>
      <c r="D88" s="51"/>
      <c r="E88" s="22"/>
      <c r="F88" s="21"/>
      <c r="G88" s="23"/>
      <c r="H88" s="24"/>
      <c r="I88" s="24"/>
      <c r="J88" s="24"/>
      <c r="K88" s="24"/>
      <c r="L88" s="61"/>
    </row>
    <row r="89" spans="1:12" ht="29.25" customHeight="1" x14ac:dyDescent="0.2">
      <c r="A89" s="56" t="s">
        <v>65</v>
      </c>
      <c r="B89" s="20" t="s">
        <v>55</v>
      </c>
      <c r="C89" s="24">
        <v>0</v>
      </c>
      <c r="D89" s="51">
        <v>0</v>
      </c>
      <c r="E89" s="22">
        <v>0</v>
      </c>
      <c r="F89" s="21">
        <v>0</v>
      </c>
      <c r="G89" s="23">
        <v>0</v>
      </c>
      <c r="H89" s="24">
        <v>0</v>
      </c>
      <c r="I89" s="24">
        <v>0</v>
      </c>
      <c r="J89" s="24">
        <v>0</v>
      </c>
      <c r="K89" s="24">
        <v>0</v>
      </c>
      <c r="L89" s="61"/>
    </row>
    <row r="90" spans="1:12" ht="22.5" customHeight="1" x14ac:dyDescent="0.2">
      <c r="A90" s="96" t="s">
        <v>66</v>
      </c>
      <c r="B90" s="20" t="s">
        <v>55</v>
      </c>
      <c r="C90" s="24">
        <v>0</v>
      </c>
      <c r="D90" s="51">
        <v>0</v>
      </c>
      <c r="E90" s="22">
        <v>0</v>
      </c>
      <c r="F90" s="21">
        <v>0</v>
      </c>
      <c r="G90" s="23">
        <v>0</v>
      </c>
      <c r="H90" s="24">
        <v>0</v>
      </c>
      <c r="I90" s="24">
        <v>0</v>
      </c>
      <c r="J90" s="24">
        <v>0</v>
      </c>
      <c r="K90" s="24">
        <v>0</v>
      </c>
      <c r="L90" s="61"/>
    </row>
    <row r="91" spans="1:12" ht="22.5" customHeight="1" x14ac:dyDescent="0.2">
      <c r="A91" s="97" t="s">
        <v>67</v>
      </c>
      <c r="B91" s="28" t="s">
        <v>55</v>
      </c>
      <c r="C91" s="26">
        <v>0</v>
      </c>
      <c r="D91" s="89">
        <v>0</v>
      </c>
      <c r="E91" s="90">
        <v>0</v>
      </c>
      <c r="F91" s="91">
        <v>0</v>
      </c>
      <c r="G91" s="92">
        <v>0</v>
      </c>
      <c r="H91" s="26">
        <v>0</v>
      </c>
      <c r="I91" s="26">
        <v>0</v>
      </c>
      <c r="J91" s="26">
        <v>0</v>
      </c>
      <c r="K91" s="26">
        <v>0</v>
      </c>
      <c r="L91" s="61"/>
    </row>
    <row r="92" spans="1:12" ht="30" customHeight="1" x14ac:dyDescent="0.2">
      <c r="A92" s="93" t="s">
        <v>68</v>
      </c>
      <c r="B92" s="28" t="s">
        <v>55</v>
      </c>
      <c r="C92" s="29">
        <v>0</v>
      </c>
      <c r="D92" s="95">
        <v>4120</v>
      </c>
      <c r="E92" s="31">
        <v>16475</v>
      </c>
      <c r="F92" s="30">
        <v>17250</v>
      </c>
      <c r="G92" s="32">
        <v>17847</v>
      </c>
      <c r="H92" s="29">
        <v>19968</v>
      </c>
      <c r="I92" s="29">
        <v>20736</v>
      </c>
      <c r="J92" s="29">
        <v>21222</v>
      </c>
      <c r="K92" s="29">
        <v>22008</v>
      </c>
      <c r="L92" s="61"/>
    </row>
    <row r="93" spans="1:12" ht="27" customHeight="1" x14ac:dyDescent="0.2">
      <c r="A93" s="33" t="s">
        <v>69</v>
      </c>
      <c r="B93" s="34" t="s">
        <v>55</v>
      </c>
      <c r="C93" s="35">
        <f t="shared" ref="C93:K93" si="10">C95+C96+C99+C100</f>
        <v>6617</v>
      </c>
      <c r="D93" s="35">
        <f t="shared" si="10"/>
        <v>6560</v>
      </c>
      <c r="E93" s="36">
        <f t="shared" si="10"/>
        <v>6600</v>
      </c>
      <c r="F93" s="37">
        <f t="shared" si="10"/>
        <v>6750</v>
      </c>
      <c r="G93" s="37">
        <f t="shared" si="10"/>
        <v>6900</v>
      </c>
      <c r="H93" s="72">
        <f t="shared" si="10"/>
        <v>6960</v>
      </c>
      <c r="I93" s="72">
        <f t="shared" si="10"/>
        <v>7015</v>
      </c>
      <c r="J93" s="72">
        <f t="shared" si="10"/>
        <v>7070</v>
      </c>
      <c r="K93" s="72">
        <f t="shared" si="10"/>
        <v>7125</v>
      </c>
      <c r="L93" s="61"/>
    </row>
    <row r="94" spans="1:12" ht="15" customHeight="1" x14ac:dyDescent="0.2">
      <c r="A94" s="25" t="s">
        <v>70</v>
      </c>
      <c r="B94" s="20"/>
      <c r="C94" s="98"/>
      <c r="D94" s="99"/>
      <c r="E94" s="100"/>
      <c r="F94" s="101"/>
      <c r="G94" s="102"/>
      <c r="H94" s="98"/>
      <c r="I94" s="98"/>
      <c r="J94" s="98"/>
      <c r="K94" s="98"/>
      <c r="L94" s="61"/>
    </row>
    <row r="95" spans="1:12" ht="22.5" customHeight="1" x14ac:dyDescent="0.2">
      <c r="A95" s="47" t="s">
        <v>71</v>
      </c>
      <c r="B95" s="20" t="s">
        <v>55</v>
      </c>
      <c r="C95" s="103">
        <v>5497</v>
      </c>
      <c r="D95" s="51">
        <v>5460</v>
      </c>
      <c r="E95" s="22">
        <v>5500</v>
      </c>
      <c r="F95" s="21">
        <v>5600</v>
      </c>
      <c r="G95" s="23">
        <v>5700</v>
      </c>
      <c r="H95" s="24">
        <v>5750</v>
      </c>
      <c r="I95" s="24">
        <v>5800</v>
      </c>
      <c r="J95" s="24">
        <v>5850</v>
      </c>
      <c r="K95" s="24">
        <v>5900</v>
      </c>
      <c r="L95" s="61"/>
    </row>
    <row r="96" spans="1:12" ht="19.5" customHeight="1" x14ac:dyDescent="0.2">
      <c r="A96" s="96" t="s">
        <v>72</v>
      </c>
      <c r="B96" s="20" t="s">
        <v>55</v>
      </c>
      <c r="C96" s="103">
        <v>1120</v>
      </c>
      <c r="D96" s="51">
        <v>1100</v>
      </c>
      <c r="E96" s="22">
        <v>1100</v>
      </c>
      <c r="F96" s="21">
        <v>1150</v>
      </c>
      <c r="G96" s="23">
        <v>1200</v>
      </c>
      <c r="H96" s="24">
        <v>1210</v>
      </c>
      <c r="I96" s="24">
        <v>1215</v>
      </c>
      <c r="J96" s="24">
        <v>1220</v>
      </c>
      <c r="K96" s="24">
        <v>1225</v>
      </c>
      <c r="L96" s="61"/>
    </row>
    <row r="97" spans="1:12" ht="14.25" customHeight="1" x14ac:dyDescent="0.2">
      <c r="A97" s="25" t="s">
        <v>34</v>
      </c>
      <c r="B97" s="20"/>
      <c r="C97" s="103"/>
      <c r="D97" s="51"/>
      <c r="E97" s="22"/>
      <c r="F97" s="21"/>
      <c r="G97" s="23"/>
      <c r="H97" s="24"/>
      <c r="I97" s="24"/>
      <c r="J97" s="24"/>
      <c r="K97" s="24"/>
      <c r="L97" s="61"/>
    </row>
    <row r="98" spans="1:12" ht="29.25" customHeight="1" x14ac:dyDescent="0.2">
      <c r="A98" s="56" t="s">
        <v>73</v>
      </c>
      <c r="B98" s="20" t="s">
        <v>55</v>
      </c>
      <c r="C98" s="103">
        <v>0</v>
      </c>
      <c r="D98" s="51">
        <v>0</v>
      </c>
      <c r="E98" s="22">
        <v>50</v>
      </c>
      <c r="F98" s="21">
        <v>100</v>
      </c>
      <c r="G98" s="23">
        <v>115</v>
      </c>
      <c r="H98" s="24">
        <v>120</v>
      </c>
      <c r="I98" s="24">
        <v>125</v>
      </c>
      <c r="J98" s="24">
        <v>126</v>
      </c>
      <c r="K98" s="24">
        <v>127</v>
      </c>
      <c r="L98" s="61"/>
    </row>
    <row r="99" spans="1:12" ht="22.5" customHeight="1" x14ac:dyDescent="0.2">
      <c r="A99" s="96" t="s">
        <v>74</v>
      </c>
      <c r="B99" s="20" t="s">
        <v>55</v>
      </c>
      <c r="C99" s="103">
        <v>0</v>
      </c>
      <c r="D99" s="51">
        <v>0</v>
      </c>
      <c r="E99" s="22">
        <v>0</v>
      </c>
      <c r="F99" s="21">
        <v>0</v>
      </c>
      <c r="G99" s="23">
        <v>0</v>
      </c>
      <c r="H99" s="24">
        <v>0</v>
      </c>
      <c r="I99" s="24">
        <v>0</v>
      </c>
      <c r="J99" s="24">
        <v>0</v>
      </c>
      <c r="K99" s="24">
        <v>0</v>
      </c>
      <c r="L99" s="61"/>
    </row>
    <row r="100" spans="1:12" ht="22.5" customHeight="1" x14ac:dyDescent="0.2">
      <c r="A100" s="104" t="s">
        <v>75</v>
      </c>
      <c r="B100" s="28" t="s">
        <v>55</v>
      </c>
      <c r="C100" s="105">
        <v>0</v>
      </c>
      <c r="D100" s="95">
        <v>0</v>
      </c>
      <c r="E100" s="31">
        <v>0</v>
      </c>
      <c r="F100" s="30">
        <v>0</v>
      </c>
      <c r="G100" s="32">
        <v>0</v>
      </c>
      <c r="H100" s="29">
        <v>0</v>
      </c>
      <c r="I100" s="29">
        <v>0</v>
      </c>
      <c r="J100" s="29">
        <v>0</v>
      </c>
      <c r="K100" s="29">
        <v>0</v>
      </c>
      <c r="L100" s="61"/>
    </row>
    <row r="101" spans="1:12" ht="19.5" customHeight="1" x14ac:dyDescent="0.2">
      <c r="A101" s="93" t="s">
        <v>76</v>
      </c>
      <c r="B101" s="28" t="s">
        <v>55</v>
      </c>
      <c r="C101" s="106">
        <v>0</v>
      </c>
      <c r="D101" s="107">
        <v>0</v>
      </c>
      <c r="E101" s="108">
        <v>50</v>
      </c>
      <c r="F101" s="109">
        <v>100</v>
      </c>
      <c r="G101" s="110">
        <v>115</v>
      </c>
      <c r="H101" s="111">
        <v>120</v>
      </c>
      <c r="I101" s="111">
        <v>125</v>
      </c>
      <c r="J101" s="111">
        <v>126</v>
      </c>
      <c r="K101" s="111">
        <v>127</v>
      </c>
      <c r="L101" s="61"/>
    </row>
    <row r="102" spans="1:12" ht="28.5" customHeight="1" x14ac:dyDescent="0.2">
      <c r="A102" s="33" t="s">
        <v>77</v>
      </c>
      <c r="B102" s="34" t="s">
        <v>55</v>
      </c>
      <c r="C102" s="35">
        <f t="shared" ref="C102:K102" si="11">C104+C105+C106+C107</f>
        <v>86965</v>
      </c>
      <c r="D102" s="35">
        <f t="shared" si="11"/>
        <v>87565</v>
      </c>
      <c r="E102" s="36">
        <f t="shared" si="11"/>
        <v>88195</v>
      </c>
      <c r="F102" s="37">
        <f t="shared" si="11"/>
        <v>91722</v>
      </c>
      <c r="G102" s="37">
        <f t="shared" si="11"/>
        <v>93395</v>
      </c>
      <c r="H102" s="72">
        <f t="shared" si="11"/>
        <v>95390</v>
      </c>
      <c r="I102" s="72">
        <f t="shared" si="11"/>
        <v>98000</v>
      </c>
      <c r="J102" s="72">
        <f t="shared" si="11"/>
        <v>99206</v>
      </c>
      <c r="K102" s="72">
        <f t="shared" si="11"/>
        <v>100500</v>
      </c>
      <c r="L102" s="61"/>
    </row>
    <row r="103" spans="1:12" ht="15" customHeight="1" x14ac:dyDescent="0.2">
      <c r="A103" s="25" t="s">
        <v>70</v>
      </c>
      <c r="B103" s="20"/>
      <c r="C103" s="77"/>
      <c r="D103" s="73"/>
      <c r="E103" s="74"/>
      <c r="F103" s="75"/>
      <c r="G103" s="76"/>
      <c r="H103" s="77"/>
      <c r="I103" s="76"/>
      <c r="J103" s="77"/>
      <c r="K103" s="76"/>
      <c r="L103" s="61"/>
    </row>
    <row r="104" spans="1:12" ht="25.5" customHeight="1" x14ac:dyDescent="0.2">
      <c r="A104" s="96" t="s">
        <v>78</v>
      </c>
      <c r="B104" s="20" t="s">
        <v>55</v>
      </c>
      <c r="C104" s="24">
        <v>63320</v>
      </c>
      <c r="D104" s="51">
        <v>63800</v>
      </c>
      <c r="E104" s="22">
        <v>64300</v>
      </c>
      <c r="F104" s="21">
        <v>66872</v>
      </c>
      <c r="G104" s="23">
        <v>67900</v>
      </c>
      <c r="H104" s="24">
        <v>69546</v>
      </c>
      <c r="I104" s="23">
        <v>71300</v>
      </c>
      <c r="J104" s="24">
        <v>72328</v>
      </c>
      <c r="K104" s="23">
        <v>72900</v>
      </c>
      <c r="L104" s="61"/>
    </row>
    <row r="105" spans="1:12" ht="25.5" customHeight="1" x14ac:dyDescent="0.2">
      <c r="A105" s="96" t="s">
        <v>79</v>
      </c>
      <c r="B105" s="20" t="s">
        <v>55</v>
      </c>
      <c r="C105" s="24">
        <v>22900</v>
      </c>
      <c r="D105" s="51">
        <v>23010</v>
      </c>
      <c r="E105" s="22">
        <v>23110</v>
      </c>
      <c r="F105" s="21">
        <v>24034</v>
      </c>
      <c r="G105" s="23">
        <v>24500</v>
      </c>
      <c r="H105" s="24">
        <v>24995</v>
      </c>
      <c r="I105" s="23">
        <v>25600</v>
      </c>
      <c r="J105" s="24">
        <v>25995</v>
      </c>
      <c r="K105" s="23">
        <v>26450</v>
      </c>
      <c r="L105" s="61"/>
    </row>
    <row r="106" spans="1:12" ht="25.5" customHeight="1" x14ac:dyDescent="0.2">
      <c r="A106" s="96" t="s">
        <v>80</v>
      </c>
      <c r="B106" s="20" t="s">
        <v>55</v>
      </c>
      <c r="C106" s="24">
        <v>0</v>
      </c>
      <c r="D106" s="51">
        <v>0</v>
      </c>
      <c r="E106" s="22">
        <v>0</v>
      </c>
      <c r="F106" s="21">
        <v>0</v>
      </c>
      <c r="G106" s="23">
        <v>0</v>
      </c>
      <c r="H106" s="24">
        <v>0</v>
      </c>
      <c r="I106" s="23">
        <v>0</v>
      </c>
      <c r="J106" s="24">
        <v>0</v>
      </c>
      <c r="K106" s="23">
        <v>0</v>
      </c>
      <c r="L106" s="61"/>
    </row>
    <row r="107" spans="1:12" ht="25.5" customHeight="1" x14ac:dyDescent="0.2">
      <c r="A107" s="104" t="s">
        <v>81</v>
      </c>
      <c r="B107" s="28" t="s">
        <v>55</v>
      </c>
      <c r="C107" s="29">
        <v>745</v>
      </c>
      <c r="D107" s="95">
        <v>755</v>
      </c>
      <c r="E107" s="31">
        <v>785</v>
      </c>
      <c r="F107" s="30">
        <v>816</v>
      </c>
      <c r="G107" s="32">
        <v>995</v>
      </c>
      <c r="H107" s="29">
        <v>849</v>
      </c>
      <c r="I107" s="32">
        <v>1100</v>
      </c>
      <c r="J107" s="29">
        <v>883</v>
      </c>
      <c r="K107" s="32">
        <v>1150</v>
      </c>
      <c r="L107" s="61"/>
    </row>
    <row r="108" spans="1:12" ht="29.25" customHeight="1" x14ac:dyDescent="0.2">
      <c r="A108" s="112" t="s">
        <v>82</v>
      </c>
      <c r="B108" s="113" t="s">
        <v>83</v>
      </c>
      <c r="C108" s="29">
        <v>15798</v>
      </c>
      <c r="D108" s="77">
        <f t="shared" ref="D108:K108" si="12">IF((ISERROR(D104/D43/12*1000)),0,(D104/D43/12*1000))</f>
        <v>15870.646766169153</v>
      </c>
      <c r="E108" s="77">
        <f t="shared" si="12"/>
        <v>15947.420634920634</v>
      </c>
      <c r="F108" s="77">
        <f t="shared" si="12"/>
        <v>16536.10286844708</v>
      </c>
      <c r="G108" s="77">
        <f t="shared" si="12"/>
        <v>16691.248770894788</v>
      </c>
      <c r="H108" s="77">
        <f t="shared" si="12"/>
        <v>17146.449704142011</v>
      </c>
      <c r="I108" s="77">
        <f t="shared" si="12"/>
        <v>17475.490196078434</v>
      </c>
      <c r="J108" s="77">
        <f t="shared" si="12"/>
        <v>17727.450980392157</v>
      </c>
      <c r="K108" s="77">
        <f t="shared" si="12"/>
        <v>17815.249266862171</v>
      </c>
      <c r="L108" s="61"/>
    </row>
    <row r="109" spans="1:12" ht="29.25" customHeight="1" x14ac:dyDescent="0.2">
      <c r="A109" s="96" t="s">
        <v>84</v>
      </c>
      <c r="B109" s="114" t="s">
        <v>83</v>
      </c>
      <c r="C109" s="29">
        <v>14567.43</v>
      </c>
      <c r="D109" s="77">
        <f t="shared" ref="D109:K111" si="13">IF((ISERROR(D105/D45/12*1000)),0,(D105/D45/12*1000))</f>
        <v>14637.404580152672</v>
      </c>
      <c r="E109" s="77">
        <f t="shared" si="13"/>
        <v>14814.102564102564</v>
      </c>
      <c r="F109" s="77">
        <f t="shared" si="13"/>
        <v>15172.979797979797</v>
      </c>
      <c r="G109" s="77">
        <f t="shared" si="13"/>
        <v>15350.877192982458</v>
      </c>
      <c r="H109" s="77">
        <f t="shared" si="13"/>
        <v>15661.027568922305</v>
      </c>
      <c r="I109" s="77">
        <f t="shared" si="13"/>
        <v>15920.39800995025</v>
      </c>
      <c r="J109" s="77">
        <f t="shared" si="13"/>
        <v>16166.044776119403</v>
      </c>
      <c r="K109" s="77">
        <f t="shared" si="13"/>
        <v>16327.160493827161</v>
      </c>
      <c r="L109" s="61"/>
    </row>
    <row r="110" spans="1:12" ht="29.25" customHeight="1" x14ac:dyDescent="0.2">
      <c r="A110" s="96" t="s">
        <v>85</v>
      </c>
      <c r="B110" s="20" t="s">
        <v>83</v>
      </c>
      <c r="C110" s="29">
        <v>0</v>
      </c>
      <c r="D110" s="77">
        <f t="shared" si="13"/>
        <v>0</v>
      </c>
      <c r="E110" s="77">
        <f t="shared" si="13"/>
        <v>0</v>
      </c>
      <c r="F110" s="77">
        <f t="shared" si="13"/>
        <v>0</v>
      </c>
      <c r="G110" s="77">
        <f t="shared" si="13"/>
        <v>0</v>
      </c>
      <c r="H110" s="77">
        <f t="shared" si="13"/>
        <v>0</v>
      </c>
      <c r="I110" s="77">
        <f t="shared" si="13"/>
        <v>0</v>
      </c>
      <c r="J110" s="77">
        <f t="shared" si="13"/>
        <v>0</v>
      </c>
      <c r="K110" s="77">
        <f t="shared" si="13"/>
        <v>0</v>
      </c>
      <c r="L110" s="61"/>
    </row>
    <row r="111" spans="1:12" ht="29.25" customHeight="1" x14ac:dyDescent="0.2">
      <c r="A111" s="104" t="s">
        <v>86</v>
      </c>
      <c r="B111" s="28" t="s">
        <v>83</v>
      </c>
      <c r="C111" s="29">
        <v>12416.67</v>
      </c>
      <c r="D111" s="77">
        <f t="shared" si="13"/>
        <v>12583.333333333334</v>
      </c>
      <c r="E111" s="77">
        <f t="shared" si="13"/>
        <v>13083.333333333334</v>
      </c>
      <c r="F111" s="77">
        <f t="shared" si="13"/>
        <v>13600</v>
      </c>
      <c r="G111" s="77">
        <f t="shared" si="13"/>
        <v>13819.444444444445</v>
      </c>
      <c r="H111" s="77">
        <f t="shared" si="13"/>
        <v>14150</v>
      </c>
      <c r="I111" s="77">
        <f t="shared" si="13"/>
        <v>15277.777777777779</v>
      </c>
      <c r="J111" s="77">
        <f t="shared" si="13"/>
        <v>14716.666666666666</v>
      </c>
      <c r="K111" s="77">
        <f t="shared" si="13"/>
        <v>15972.222222222221</v>
      </c>
      <c r="L111" s="61"/>
    </row>
    <row r="112" spans="1:12" ht="45" customHeight="1" x14ac:dyDescent="0.2">
      <c r="A112" s="33" t="s">
        <v>87</v>
      </c>
      <c r="B112" s="115" t="s">
        <v>55</v>
      </c>
      <c r="C112" s="35">
        <f t="shared" ref="C112:K112" si="14">C114+C115+C116+C117</f>
        <v>15985.699999999999</v>
      </c>
      <c r="D112" s="35">
        <f t="shared" si="14"/>
        <v>12101.900000000001</v>
      </c>
      <c r="E112" s="35">
        <f t="shared" si="14"/>
        <v>13480</v>
      </c>
      <c r="F112" s="35">
        <f t="shared" si="14"/>
        <v>12643.2</v>
      </c>
      <c r="G112" s="35">
        <f t="shared" si="14"/>
        <v>12710.3</v>
      </c>
      <c r="H112" s="35">
        <f t="shared" si="14"/>
        <v>12855.7</v>
      </c>
      <c r="I112" s="35">
        <f t="shared" si="14"/>
        <v>12917.8</v>
      </c>
      <c r="J112" s="35">
        <f t="shared" si="14"/>
        <v>13073.1</v>
      </c>
      <c r="K112" s="35">
        <f t="shared" si="14"/>
        <v>13135.2</v>
      </c>
      <c r="L112" s="61"/>
    </row>
    <row r="113" spans="1:12" ht="13.5" customHeight="1" x14ac:dyDescent="0.2">
      <c r="A113" s="25" t="s">
        <v>70</v>
      </c>
      <c r="B113" s="20"/>
      <c r="C113" s="116"/>
      <c r="D113" s="73"/>
      <c r="E113" s="74"/>
      <c r="F113" s="75"/>
      <c r="G113" s="76"/>
      <c r="H113" s="77"/>
      <c r="I113" s="76"/>
      <c r="J113" s="77"/>
      <c r="K113" s="76"/>
      <c r="L113" s="61"/>
    </row>
    <row r="114" spans="1:12" ht="25.5" customHeight="1" x14ac:dyDescent="0.2">
      <c r="A114" s="96" t="s">
        <v>88</v>
      </c>
      <c r="B114" s="20" t="s">
        <v>55</v>
      </c>
      <c r="C114" s="24">
        <v>11160</v>
      </c>
      <c r="D114" s="51">
        <v>8062</v>
      </c>
      <c r="E114" s="22">
        <v>12100</v>
      </c>
      <c r="F114" s="21">
        <v>12305</v>
      </c>
      <c r="G114" s="23">
        <v>12370</v>
      </c>
      <c r="H114" s="24">
        <v>12510</v>
      </c>
      <c r="I114" s="23">
        <v>12570</v>
      </c>
      <c r="J114" s="24">
        <v>12720</v>
      </c>
      <c r="K114" s="23">
        <v>12780</v>
      </c>
      <c r="L114" s="61"/>
    </row>
    <row r="115" spans="1:12" ht="22.5" customHeight="1" x14ac:dyDescent="0.2">
      <c r="A115" s="96" t="s">
        <v>89</v>
      </c>
      <c r="B115" s="20" t="s">
        <v>55</v>
      </c>
      <c r="C115" s="24">
        <v>4757</v>
      </c>
      <c r="D115" s="51">
        <v>3662.1</v>
      </c>
      <c r="E115" s="22">
        <v>1050</v>
      </c>
      <c r="F115" s="21">
        <v>0</v>
      </c>
      <c r="G115" s="23">
        <v>0</v>
      </c>
      <c r="H115" s="24">
        <v>0</v>
      </c>
      <c r="I115" s="23">
        <v>0</v>
      </c>
      <c r="J115" s="24">
        <v>0</v>
      </c>
      <c r="K115" s="23">
        <v>0</v>
      </c>
      <c r="L115" s="61"/>
    </row>
    <row r="116" spans="1:12" ht="56.25" customHeight="1" x14ac:dyDescent="0.2">
      <c r="A116" s="96" t="s">
        <v>90</v>
      </c>
      <c r="B116" s="20" t="s">
        <v>55</v>
      </c>
      <c r="C116" s="24">
        <v>21.8</v>
      </c>
      <c r="D116" s="51">
        <v>341.2</v>
      </c>
      <c r="E116" s="22">
        <v>20</v>
      </c>
      <c r="F116" s="21">
        <v>21.2</v>
      </c>
      <c r="G116" s="23">
        <v>21.3</v>
      </c>
      <c r="H116" s="24">
        <v>21.7</v>
      </c>
      <c r="I116" s="23">
        <v>21.8</v>
      </c>
      <c r="J116" s="24">
        <v>22.1</v>
      </c>
      <c r="K116" s="23">
        <v>22.2</v>
      </c>
      <c r="L116" s="61"/>
    </row>
    <row r="117" spans="1:12" ht="19.5" customHeight="1" x14ac:dyDescent="0.2">
      <c r="A117" s="96" t="s">
        <v>91</v>
      </c>
      <c r="B117" s="20" t="s">
        <v>55</v>
      </c>
      <c r="C117" s="24">
        <v>46.9</v>
      </c>
      <c r="D117" s="51">
        <v>36.6</v>
      </c>
      <c r="E117" s="22">
        <v>310</v>
      </c>
      <c r="F117" s="21">
        <v>317</v>
      </c>
      <c r="G117" s="23">
        <v>319</v>
      </c>
      <c r="H117" s="24">
        <v>324</v>
      </c>
      <c r="I117" s="23">
        <v>326</v>
      </c>
      <c r="J117" s="24">
        <v>331</v>
      </c>
      <c r="K117" s="23">
        <v>333</v>
      </c>
      <c r="L117" s="61"/>
    </row>
    <row r="118" spans="1:12" ht="29.25" customHeight="1" x14ac:dyDescent="0.2">
      <c r="A118" s="117" t="s">
        <v>92</v>
      </c>
      <c r="B118" s="20" t="s">
        <v>55</v>
      </c>
      <c r="C118" s="24">
        <v>0</v>
      </c>
      <c r="D118" s="51">
        <v>0</v>
      </c>
      <c r="E118" s="22">
        <v>0</v>
      </c>
      <c r="F118" s="21">
        <v>0</v>
      </c>
      <c r="G118" s="23">
        <v>0</v>
      </c>
      <c r="H118" s="24">
        <v>0</v>
      </c>
      <c r="I118" s="23">
        <v>0</v>
      </c>
      <c r="J118" s="24">
        <v>0</v>
      </c>
      <c r="K118" s="23">
        <v>0</v>
      </c>
      <c r="L118" s="61"/>
    </row>
    <row r="119" spans="1:12" ht="45" customHeight="1" x14ac:dyDescent="0.2">
      <c r="A119" s="118" t="s">
        <v>93</v>
      </c>
      <c r="B119" s="119" t="s">
        <v>47</v>
      </c>
      <c r="C119" s="120">
        <f t="shared" ref="C119:K119" si="15">IF((ISERROR(C112/C124)),0,(C112/C124)*100)</f>
        <v>28.766744400357965</v>
      </c>
      <c r="D119" s="121">
        <f t="shared" si="15"/>
        <v>22.727938580346613</v>
      </c>
      <c r="E119" s="122">
        <f t="shared" si="15"/>
        <v>24.420289855072465</v>
      </c>
      <c r="F119" s="123">
        <f t="shared" si="15"/>
        <v>22.678385650224218</v>
      </c>
      <c r="G119" s="123">
        <f t="shared" si="15"/>
        <v>22.684811708013562</v>
      </c>
      <c r="H119" s="123">
        <f t="shared" si="15"/>
        <v>22.834280639431618</v>
      </c>
      <c r="I119" s="123">
        <f t="shared" si="15"/>
        <v>22.831035701661364</v>
      </c>
      <c r="J119" s="123">
        <f t="shared" si="15"/>
        <v>22.975571177504396</v>
      </c>
      <c r="K119" s="123">
        <f t="shared" si="15"/>
        <v>22.963636363636365</v>
      </c>
      <c r="L119" s="61"/>
    </row>
    <row r="120" spans="1:12" ht="11.25" customHeight="1" x14ac:dyDescent="0.2">
      <c r="A120" s="124" t="s">
        <v>10</v>
      </c>
      <c r="B120" s="125"/>
      <c r="C120" s="126"/>
      <c r="D120" s="127"/>
      <c r="E120" s="128"/>
      <c r="F120" s="129"/>
      <c r="G120" s="130"/>
      <c r="H120" s="131"/>
      <c r="I120" s="130"/>
      <c r="J120" s="131"/>
      <c r="K120" s="130"/>
      <c r="L120" s="61"/>
    </row>
    <row r="121" spans="1:12" ht="11.25" customHeight="1" x14ac:dyDescent="0.2">
      <c r="A121" s="141" t="s">
        <v>94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61"/>
    </row>
    <row r="122" spans="1:12" ht="78.75" customHeight="1" x14ac:dyDescent="0.2">
      <c r="A122" s="132" t="s">
        <v>95</v>
      </c>
      <c r="B122" s="133" t="s">
        <v>16</v>
      </c>
      <c r="C122" s="134">
        <v>11584</v>
      </c>
      <c r="D122" s="134">
        <v>11320</v>
      </c>
      <c r="E122" s="134">
        <v>11055</v>
      </c>
      <c r="F122" s="134">
        <v>10814</v>
      </c>
      <c r="G122" s="134">
        <v>10816</v>
      </c>
      <c r="H122" s="134">
        <v>10592</v>
      </c>
      <c r="I122" s="134">
        <v>10600</v>
      </c>
      <c r="J122" s="134">
        <v>10386</v>
      </c>
      <c r="K122" s="135">
        <v>10402</v>
      </c>
      <c r="L122" s="136" t="s">
        <v>96</v>
      </c>
    </row>
    <row r="123" spans="1:12" ht="20.25" customHeight="1" x14ac:dyDescent="0.2">
      <c r="A123" s="141" t="s">
        <v>97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61"/>
    </row>
    <row r="124" spans="1:12" ht="85.5" customHeight="1" x14ac:dyDescent="0.2">
      <c r="A124" s="137" t="s">
        <v>98</v>
      </c>
      <c r="B124" s="115" t="s">
        <v>55</v>
      </c>
      <c r="C124" s="134">
        <v>55570.07</v>
      </c>
      <c r="D124" s="134">
        <v>53246.8</v>
      </c>
      <c r="E124" s="134">
        <v>55200</v>
      </c>
      <c r="F124" s="134">
        <v>55750</v>
      </c>
      <c r="G124" s="134">
        <v>56030</v>
      </c>
      <c r="H124" s="134">
        <v>56300</v>
      </c>
      <c r="I124" s="134">
        <v>56580</v>
      </c>
      <c r="J124" s="134">
        <v>56900</v>
      </c>
      <c r="K124" s="135">
        <v>57200</v>
      </c>
      <c r="L124" s="136" t="s">
        <v>99</v>
      </c>
    </row>
    <row r="125" spans="1:12" ht="11.25" customHeight="1" x14ac:dyDescent="0.2">
      <c r="A125" s="141" t="s">
        <v>100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61"/>
    </row>
    <row r="126" spans="1:12" ht="82.5" customHeight="1" x14ac:dyDescent="0.2">
      <c r="A126" s="132" t="s">
        <v>101</v>
      </c>
      <c r="B126" s="133" t="s">
        <v>16</v>
      </c>
      <c r="C126" s="134">
        <v>4554</v>
      </c>
      <c r="D126" s="134">
        <v>4414</v>
      </c>
      <c r="E126" s="134">
        <v>4382</v>
      </c>
      <c r="F126" s="134">
        <v>4349</v>
      </c>
      <c r="G126" s="134">
        <v>4369</v>
      </c>
      <c r="H126" s="134">
        <v>4317</v>
      </c>
      <c r="I126" s="134">
        <v>4343</v>
      </c>
      <c r="J126" s="134">
        <v>4279</v>
      </c>
      <c r="K126" s="135">
        <v>4307</v>
      </c>
      <c r="L126" s="136" t="s">
        <v>39</v>
      </c>
    </row>
  </sheetData>
  <sheetProtection sheet="1" objects="1"/>
  <mergeCells count="13">
    <mergeCell ref="L1:L3"/>
    <mergeCell ref="A125:K125"/>
    <mergeCell ref="B1:B3"/>
    <mergeCell ref="E2:E3"/>
    <mergeCell ref="C2:C3"/>
    <mergeCell ref="D2:D3"/>
    <mergeCell ref="A121:K121"/>
    <mergeCell ref="A123:K123"/>
    <mergeCell ref="A1:A3"/>
    <mergeCell ref="F1:K1"/>
    <mergeCell ref="F2:G2"/>
    <mergeCell ref="H2:I2"/>
    <mergeCell ref="J2:K2"/>
  </mergeCells>
  <pageMargins left="0.46875" right="0.1875" top="0.46875" bottom="0.34375" header="0.1875" footer="0.1145833358168602"/>
  <pageSetup paperSize="9" scale="80" fitToHeight="7" orientation="landscape" useFirstPageNumber="1" horizontalDpi="0" verticalDpi="0" copies="0"/>
  <headerFooter alignWithMargins="0">
    <oddHeader>&amp;RМалышева  Татьяна  Николаевна (Орловский район), 09.08.2021 14:14:43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_1_ 06 - Малое предпринимательс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2021-09-20T05:31:11Z</dcterms:created>
  <dcterms:modified xsi:type="dcterms:W3CDTF">2021-09-20T05:31:11Z</dcterms:modified>
</cp:coreProperties>
</file>