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5" windowWidth="19290" windowHeight="96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24519"/>
</workbook>
</file>

<file path=xl/calcChain.xml><?xml version="1.0" encoding="utf-8"?>
<calcChain xmlns="http://schemas.openxmlformats.org/spreadsheetml/2006/main">
  <c r="E38" i="1"/>
  <c r="B40"/>
  <c r="I76" l="1"/>
  <c r="J76"/>
  <c r="H76"/>
  <c r="D44"/>
  <c r="G44"/>
  <c r="D120"/>
  <c r="G120"/>
  <c r="D82"/>
  <c r="G82"/>
  <c r="F120"/>
  <c r="F82"/>
  <c r="F44"/>
  <c r="I44"/>
  <c r="I120"/>
  <c r="I82"/>
  <c r="B11" l="1"/>
  <c r="B47"/>
  <c r="K44" l="1"/>
  <c r="H11"/>
  <c r="J11"/>
  <c r="E11"/>
  <c r="I119" l="1"/>
  <c r="G119"/>
  <c r="F119"/>
  <c r="D119"/>
  <c r="I118"/>
  <c r="G118"/>
  <c r="F118"/>
  <c r="D118"/>
  <c r="I117"/>
  <c r="G117"/>
  <c r="F117"/>
  <c r="D117"/>
  <c r="I116"/>
  <c r="G116"/>
  <c r="F116"/>
  <c r="D116"/>
  <c r="D115"/>
  <c r="G114"/>
  <c r="D114"/>
  <c r="G113"/>
  <c r="F113"/>
  <c r="D113"/>
  <c r="I112"/>
  <c r="G112"/>
  <c r="F112"/>
  <c r="D112"/>
  <c r="I110"/>
  <c r="G110"/>
  <c r="F110"/>
  <c r="D110"/>
  <c r="I109"/>
  <c r="G109"/>
  <c r="F109"/>
  <c r="D109"/>
  <c r="I108"/>
  <c r="G108"/>
  <c r="F108"/>
  <c r="D108"/>
  <c r="I107"/>
  <c r="G107"/>
  <c r="F107"/>
  <c r="D107"/>
  <c r="I105"/>
  <c r="G105"/>
  <c r="F105"/>
  <c r="D105"/>
  <c r="I99"/>
  <c r="G99"/>
  <c r="F99"/>
  <c r="D99"/>
  <c r="J98"/>
  <c r="H98"/>
  <c r="E98"/>
  <c r="G98" s="1"/>
  <c r="C98"/>
  <c r="B98"/>
  <c r="I97"/>
  <c r="G97"/>
  <c r="F97"/>
  <c r="D97"/>
  <c r="I96"/>
  <c r="G96"/>
  <c r="F96"/>
  <c r="D96"/>
  <c r="I95"/>
  <c r="G95"/>
  <c r="F95"/>
  <c r="D95"/>
  <c r="I94"/>
  <c r="G94"/>
  <c r="F94"/>
  <c r="D94"/>
  <c r="J93"/>
  <c r="H93"/>
  <c r="E93"/>
  <c r="G93" s="1"/>
  <c r="C93"/>
  <c r="B93"/>
  <c r="I92"/>
  <c r="G92"/>
  <c r="F92"/>
  <c r="D92"/>
  <c r="J91"/>
  <c r="H91"/>
  <c r="I91" s="1"/>
  <c r="E91"/>
  <c r="G91" s="1"/>
  <c r="B91"/>
  <c r="B85" s="1"/>
  <c r="B121" s="1"/>
  <c r="I90"/>
  <c r="G90"/>
  <c r="F90"/>
  <c r="D90"/>
  <c r="J88"/>
  <c r="H88"/>
  <c r="E88"/>
  <c r="G88" s="1"/>
  <c r="C88"/>
  <c r="D88" s="1"/>
  <c r="B88"/>
  <c r="C85"/>
  <c r="C121" s="1"/>
  <c r="I81"/>
  <c r="G81"/>
  <c r="F81"/>
  <c r="D81"/>
  <c r="I80"/>
  <c r="G80"/>
  <c r="F80"/>
  <c r="D80"/>
  <c r="I79"/>
  <c r="G79"/>
  <c r="F79"/>
  <c r="D79"/>
  <c r="I78"/>
  <c r="G78"/>
  <c r="F78"/>
  <c r="D78"/>
  <c r="D77"/>
  <c r="D76"/>
  <c r="G75"/>
  <c r="F75"/>
  <c r="D75"/>
  <c r="I74"/>
  <c r="G74"/>
  <c r="F74"/>
  <c r="D74"/>
  <c r="I72"/>
  <c r="G72"/>
  <c r="F72"/>
  <c r="D72"/>
  <c r="I71"/>
  <c r="G71"/>
  <c r="F71"/>
  <c r="D71"/>
  <c r="I70"/>
  <c r="G70"/>
  <c r="F70"/>
  <c r="D70"/>
  <c r="I69"/>
  <c r="G69"/>
  <c r="F69"/>
  <c r="D69"/>
  <c r="I67"/>
  <c r="G67"/>
  <c r="F67"/>
  <c r="D67"/>
  <c r="I61"/>
  <c r="G61"/>
  <c r="F61"/>
  <c r="D61"/>
  <c r="J60"/>
  <c r="H60"/>
  <c r="E60"/>
  <c r="C60"/>
  <c r="B60"/>
  <c r="I59"/>
  <c r="G59"/>
  <c r="F59"/>
  <c r="D59"/>
  <c r="I58"/>
  <c r="G58"/>
  <c r="F58"/>
  <c r="D58"/>
  <c r="I57"/>
  <c r="G57"/>
  <c r="F57"/>
  <c r="D57"/>
  <c r="I56"/>
  <c r="G56"/>
  <c r="F56"/>
  <c r="D56"/>
  <c r="J55"/>
  <c r="H55"/>
  <c r="E55"/>
  <c r="C55"/>
  <c r="B55"/>
  <c r="I54"/>
  <c r="G54"/>
  <c r="F54"/>
  <c r="D54"/>
  <c r="J53"/>
  <c r="H53"/>
  <c r="E53"/>
  <c r="G53" s="1"/>
  <c r="B53"/>
  <c r="D53" s="1"/>
  <c r="I52"/>
  <c r="G52"/>
  <c r="F52"/>
  <c r="D52"/>
  <c r="J50"/>
  <c r="H50"/>
  <c r="E50"/>
  <c r="C50"/>
  <c r="B50"/>
  <c r="D93" l="1"/>
  <c r="D98"/>
  <c r="I98"/>
  <c r="G76"/>
  <c r="F76"/>
  <c r="G50"/>
  <c r="I55"/>
  <c r="G60"/>
  <c r="I60"/>
  <c r="F50"/>
  <c r="D60"/>
  <c r="F60"/>
  <c r="D85"/>
  <c r="D121" s="1"/>
  <c r="I88"/>
  <c r="F88"/>
  <c r="F98"/>
  <c r="J85"/>
  <c r="J121" s="1"/>
  <c r="H85"/>
  <c r="H121" s="1"/>
  <c r="D87"/>
  <c r="D91"/>
  <c r="F93"/>
  <c r="I93"/>
  <c r="F114"/>
  <c r="I114"/>
  <c r="I115"/>
  <c r="F91"/>
  <c r="I87"/>
  <c r="I50"/>
  <c r="I53"/>
  <c r="D55"/>
  <c r="D50"/>
  <c r="F55"/>
  <c r="I77"/>
  <c r="F77"/>
  <c r="G77"/>
  <c r="F53"/>
  <c r="B83"/>
  <c r="G55"/>
  <c r="H17"/>
  <c r="J38"/>
  <c r="H38"/>
  <c r="E9"/>
  <c r="C17"/>
  <c r="J17"/>
  <c r="K17" s="1"/>
  <c r="K37"/>
  <c r="K21"/>
  <c r="K20"/>
  <c r="E17"/>
  <c r="I21"/>
  <c r="I20"/>
  <c r="F37"/>
  <c r="G37"/>
  <c r="F21"/>
  <c r="G21"/>
  <c r="F20"/>
  <c r="G20"/>
  <c r="B12"/>
  <c r="B17"/>
  <c r="D21"/>
  <c r="D20"/>
  <c r="D19"/>
  <c r="F19"/>
  <c r="K14"/>
  <c r="K16"/>
  <c r="K18"/>
  <c r="K19"/>
  <c r="K23"/>
  <c r="K29"/>
  <c r="K34"/>
  <c r="K36"/>
  <c r="K40"/>
  <c r="K41"/>
  <c r="K42"/>
  <c r="K43"/>
  <c r="I14"/>
  <c r="I16"/>
  <c r="I18"/>
  <c r="I19"/>
  <c r="I23"/>
  <c r="I29"/>
  <c r="I34"/>
  <c r="I36"/>
  <c r="I40"/>
  <c r="I41"/>
  <c r="I42"/>
  <c r="I43"/>
  <c r="G14"/>
  <c r="G16"/>
  <c r="G18"/>
  <c r="G19"/>
  <c r="G23"/>
  <c r="G29"/>
  <c r="G34"/>
  <c r="G36"/>
  <c r="G40"/>
  <c r="G41"/>
  <c r="G42"/>
  <c r="G43"/>
  <c r="F14"/>
  <c r="F16"/>
  <c r="F18"/>
  <c r="F23"/>
  <c r="F29"/>
  <c r="F34"/>
  <c r="F36"/>
  <c r="F40"/>
  <c r="F41"/>
  <c r="F42"/>
  <c r="F43"/>
  <c r="K32"/>
  <c r="J22"/>
  <c r="H22"/>
  <c r="J15"/>
  <c r="H15"/>
  <c r="J12"/>
  <c r="H12"/>
  <c r="I12" s="1"/>
  <c r="B22"/>
  <c r="B15"/>
  <c r="D15" s="1"/>
  <c r="K31"/>
  <c r="K33"/>
  <c r="D14"/>
  <c r="D16"/>
  <c r="D18"/>
  <c r="D23"/>
  <c r="D40"/>
  <c r="D41"/>
  <c r="D42"/>
  <c r="D43"/>
  <c r="E22"/>
  <c r="C22"/>
  <c r="D22" s="1"/>
  <c r="E15"/>
  <c r="E12"/>
  <c r="C12"/>
  <c r="F31"/>
  <c r="G31"/>
  <c r="I31"/>
  <c r="G33"/>
  <c r="F33"/>
  <c r="I33"/>
  <c r="G32"/>
  <c r="F32"/>
  <c r="I32"/>
  <c r="G15"/>
  <c r="D37"/>
  <c r="D39"/>
  <c r="D36"/>
  <c r="D34"/>
  <c r="D33"/>
  <c r="D32"/>
  <c r="D31"/>
  <c r="D29"/>
  <c r="D38"/>
  <c r="G38" l="1"/>
  <c r="H47"/>
  <c r="H83" s="1"/>
  <c r="J47"/>
  <c r="J83" s="1"/>
  <c r="E85"/>
  <c r="F87"/>
  <c r="G87"/>
  <c r="F115"/>
  <c r="G115"/>
  <c r="G49"/>
  <c r="E47"/>
  <c r="E83" s="1"/>
  <c r="F49"/>
  <c r="D49"/>
  <c r="C47"/>
  <c r="I49"/>
  <c r="I11" s="1"/>
  <c r="I22"/>
  <c r="G12"/>
  <c r="F22"/>
  <c r="K12"/>
  <c r="K15"/>
  <c r="K38"/>
  <c r="K22"/>
  <c r="G39"/>
  <c r="F39"/>
  <c r="F38"/>
  <c r="I38"/>
  <c r="I15"/>
  <c r="G22"/>
  <c r="G17"/>
  <c r="D17"/>
  <c r="F15"/>
  <c r="B9"/>
  <c r="B45" s="1"/>
  <c r="K39"/>
  <c r="I39"/>
  <c r="F17"/>
  <c r="C9"/>
  <c r="C45" s="1"/>
  <c r="D12"/>
  <c r="F12"/>
  <c r="I17"/>
  <c r="G11" l="1"/>
  <c r="F11"/>
  <c r="I85"/>
  <c r="I121" s="1"/>
  <c r="E121"/>
  <c r="D47"/>
  <c r="D83" s="1"/>
  <c r="C83"/>
  <c r="F85"/>
  <c r="F121" s="1"/>
  <c r="G85"/>
  <c r="G121" s="1"/>
  <c r="F47"/>
  <c r="F83" s="1"/>
  <c r="G47"/>
  <c r="G83" s="1"/>
  <c r="I47"/>
  <c r="I83" s="1"/>
  <c r="D9"/>
  <c r="D45" s="1"/>
  <c r="D11"/>
  <c r="H9"/>
  <c r="H45" s="1"/>
  <c r="K11"/>
  <c r="J9"/>
  <c r="J45" s="1"/>
  <c r="E45"/>
  <c r="K9" l="1"/>
  <c r="G9"/>
  <c r="G45" s="1"/>
  <c r="F9"/>
  <c r="F45" s="1"/>
  <c r="I9"/>
  <c r="I45" s="1"/>
</calcChain>
</file>

<file path=xl/sharedStrings.xml><?xml version="1.0" encoding="utf-8"?>
<sst xmlns="http://schemas.openxmlformats.org/spreadsheetml/2006/main" count="104" uniqueCount="46">
  <si>
    <t>Наименование показателя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</si>
  <si>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</si>
  <si>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</si>
  <si>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</si>
  <si>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</si>
  <si>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</si>
  <si>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</si>
  <si>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</si>
  <si>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</si>
  <si>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</si>
  <si>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</si>
  <si>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</si>
  <si>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</si>
  <si>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</si>
  <si>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</si>
  <si>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</si>
  <si>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</si>
  <si>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</si>
  <si>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Иные межбюджетные трансферты</t>
  </si>
  <si>
    <t>Отклонение прогноза на 2023 год к прогнозу на 2022 год, %</t>
  </si>
  <si>
    <t>(тыс. рублей)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</si>
  <si>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</si>
  <si>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</si>
  <si>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</si>
  <si>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Отклоне-ние к факту 2020 года, %</t>
  </si>
  <si>
    <t>Отклонение прогноза на 2022 год, %</t>
  </si>
  <si>
    <t>к факту 2020 года</t>
  </si>
  <si>
    <t>к оценке на 2021 год</t>
  </si>
  <si>
    <t>Прогноз                                            на 2024 год</t>
  </si>
  <si>
    <t>Отклонение прогноза на 2024 год к прогнозу на 2023 год, %</t>
  </si>
  <si>
    <t>КОНСОЛИДИРОВАННЫЙ БЮДЖЕТ</t>
  </si>
  <si>
    <t>ВСЕГО ДОХОДОВ</t>
  </si>
  <si>
    <t xml:space="preserve">в том числе </t>
  </si>
  <si>
    <t xml:space="preserve">в том числе: </t>
  </si>
  <si>
    <t xml:space="preserve">Дотации </t>
  </si>
  <si>
    <t xml:space="preserve">Субсидии </t>
  </si>
  <si>
    <t xml:space="preserve">Субвенции </t>
  </si>
  <si>
    <t>ВСЕГО РАСХОДОВ</t>
  </si>
  <si>
    <t>Дефицит (Профицит)</t>
  </si>
  <si>
    <t xml:space="preserve">Районный бюджет </t>
  </si>
  <si>
    <t xml:space="preserve">СВОД БЮДЖЕТОВ ПОСЕЛЕНИЙ </t>
  </si>
  <si>
    <t>Прогноз                                            на 2025 год</t>
  </si>
  <si>
    <t xml:space="preserve">Прогноз основных характеристик консолидированного бюджета района, районного бюджета, свода бюджетов поселений на 2022-2026 годы </t>
  </si>
  <si>
    <t>Фактическое поступление за 2022 год</t>
  </si>
  <si>
    <t>Ожидаемое исполнение за 2023 год</t>
  </si>
  <si>
    <t>Прогноз                                            на 2026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</si>
</sst>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2"/>
      <color theme="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justify" vertical="top"/>
    </xf>
    <xf numFmtId="0" fontId="1" fillId="0" borderId="0" xfId="0" applyFont="1" applyFill="1"/>
    <xf numFmtId="0" fontId="1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/>
    <xf numFmtId="164" fontId="1" fillId="0" borderId="0" xfId="0" applyNumberFormat="1" applyFont="1" applyFill="1" applyAlignment="1">
      <alignment horizontal="center" vertical="top"/>
    </xf>
    <xf numFmtId="164" fontId="1" fillId="0" borderId="0" xfId="0" applyNumberFormat="1" applyFont="1" applyFill="1"/>
    <xf numFmtId="0" fontId="4" fillId="0" borderId="0" xfId="0" applyFont="1" applyFill="1"/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/>
    <xf numFmtId="164" fontId="1" fillId="0" borderId="0" xfId="0" applyNumberFormat="1" applyFont="1" applyFill="1" applyAlignment="1">
      <alignment horizontal="right" vertical="top"/>
    </xf>
    <xf numFmtId="164" fontId="1" fillId="0" borderId="0" xfId="0" applyNumberFormat="1" applyFont="1" applyFill="1" applyAlignment="1">
      <alignment horizontal="left" vertical="top"/>
    </xf>
    <xf numFmtId="0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/>
    </xf>
    <xf numFmtId="16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164" fontId="1" fillId="3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1"/>
  <sheetViews>
    <sheetView tabSelected="1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C81" sqref="C81"/>
    </sheetView>
  </sheetViews>
  <sheetFormatPr defaultColWidth="9" defaultRowHeight="15.75"/>
  <cols>
    <col min="1" max="1" width="43.5" style="1" customWidth="1"/>
    <col min="2" max="2" width="14.5" style="11" customWidth="1"/>
    <col min="3" max="3" width="15" style="11" customWidth="1"/>
    <col min="4" max="4" width="9.25" style="11" hidden="1" customWidth="1"/>
    <col min="5" max="5" width="16.5" style="11" customWidth="1"/>
    <col min="6" max="7" width="10.875" style="11" hidden="1" customWidth="1"/>
    <col min="8" max="8" width="16.5" style="11" customWidth="1"/>
    <col min="9" max="9" width="12.5" style="11" hidden="1" customWidth="1"/>
    <col min="10" max="10" width="16.5" style="11" customWidth="1"/>
    <col min="11" max="11" width="13" style="11" hidden="1" customWidth="1"/>
    <col min="12" max="16384" width="9" style="2"/>
  </cols>
  <sheetData>
    <row r="2" spans="1:11">
      <c r="J2" s="17"/>
    </row>
    <row r="4" spans="1:11" s="3" customFormat="1" ht="34.5" customHeight="1">
      <c r="A4" s="36" t="s">
        <v>42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3" customFormat="1">
      <c r="A5" s="1"/>
      <c r="B5" s="11"/>
      <c r="C5" s="11"/>
      <c r="D5" s="11"/>
      <c r="E5" s="11"/>
      <c r="F5" s="11"/>
      <c r="G5" s="11"/>
      <c r="H5" s="11"/>
      <c r="I5" s="11"/>
      <c r="J5" s="11"/>
      <c r="K5" s="16" t="s">
        <v>20</v>
      </c>
    </row>
    <row r="6" spans="1:11" s="4" customFormat="1" ht="36.75" customHeight="1">
      <c r="A6" s="39" t="s">
        <v>0</v>
      </c>
      <c r="B6" s="40" t="s">
        <v>43</v>
      </c>
      <c r="C6" s="40" t="s">
        <v>44</v>
      </c>
      <c r="D6" s="40" t="s">
        <v>24</v>
      </c>
      <c r="E6" s="40" t="s">
        <v>28</v>
      </c>
      <c r="F6" s="40" t="s">
        <v>25</v>
      </c>
      <c r="G6" s="40"/>
      <c r="H6" s="40" t="s">
        <v>41</v>
      </c>
      <c r="I6" s="37" t="s">
        <v>19</v>
      </c>
      <c r="J6" s="40" t="s">
        <v>45</v>
      </c>
      <c r="K6" s="37" t="s">
        <v>29</v>
      </c>
    </row>
    <row r="7" spans="1:11" s="4" customFormat="1" ht="46.5" customHeight="1">
      <c r="A7" s="39"/>
      <c r="B7" s="40"/>
      <c r="C7" s="40"/>
      <c r="D7" s="40"/>
      <c r="E7" s="40"/>
      <c r="F7" s="22" t="s">
        <v>26</v>
      </c>
      <c r="G7" s="22" t="s">
        <v>27</v>
      </c>
      <c r="H7" s="40"/>
      <c r="I7" s="38"/>
      <c r="J7" s="40"/>
      <c r="K7" s="38"/>
    </row>
    <row r="8" spans="1:11" s="4" customFormat="1" ht="16.5" customHeight="1">
      <c r="A8" s="30" t="s">
        <v>30</v>
      </c>
      <c r="B8" s="31"/>
      <c r="C8" s="31"/>
      <c r="D8" s="31"/>
      <c r="E8" s="31"/>
      <c r="F8" s="31"/>
      <c r="G8" s="31"/>
      <c r="H8" s="31"/>
      <c r="I8" s="31"/>
      <c r="J8" s="32"/>
      <c r="K8" s="23"/>
    </row>
    <row r="9" spans="1:11">
      <c r="A9" s="5" t="s">
        <v>31</v>
      </c>
      <c r="B9" s="6">
        <f>B11+B38</f>
        <v>513014.89999999997</v>
      </c>
      <c r="C9" s="6">
        <f>C11+C38</f>
        <v>587068.1</v>
      </c>
      <c r="D9" s="6">
        <f t="shared" ref="D9:D42" si="0">C9/B9*100</f>
        <v>114.43490237807907</v>
      </c>
      <c r="E9" s="20">
        <f>E11+E38</f>
        <v>539338.65</v>
      </c>
      <c r="F9" s="6">
        <f>E9/B9*100</f>
        <v>105.13118624819671</v>
      </c>
      <c r="G9" s="6">
        <f>E9/C9*100</f>
        <v>91.869861435155485</v>
      </c>
      <c r="H9" s="20">
        <f>H11+H38</f>
        <v>400940.69999999995</v>
      </c>
      <c r="I9" s="6">
        <f>H9/E9*100</f>
        <v>74.339322798393908</v>
      </c>
      <c r="J9" s="20">
        <f>J11+J38</f>
        <v>402454.19999999995</v>
      </c>
      <c r="K9" s="6">
        <f>J9/H9*100</f>
        <v>100.37748724437306</v>
      </c>
    </row>
    <row r="10" spans="1:11">
      <c r="A10" s="5" t="s">
        <v>32</v>
      </c>
      <c r="B10" s="20"/>
      <c r="C10" s="20"/>
      <c r="D10" s="6"/>
      <c r="E10" s="20"/>
      <c r="F10" s="6"/>
      <c r="G10" s="6"/>
      <c r="H10" s="20"/>
      <c r="I10" s="6"/>
      <c r="J10" s="20"/>
      <c r="K10" s="6"/>
    </row>
    <row r="11" spans="1:11" s="13" customFormat="1">
      <c r="A11" s="5" t="s">
        <v>1</v>
      </c>
      <c r="B11" s="6">
        <f>B49+B87</f>
        <v>103613.79999999999</v>
      </c>
      <c r="C11" s="6">
        <v>103305.3</v>
      </c>
      <c r="D11" s="6">
        <f t="shared" si="0"/>
        <v>99.702259737602532</v>
      </c>
      <c r="E11" s="20">
        <f>E49+E87</f>
        <v>101458.90000000001</v>
      </c>
      <c r="F11" s="20">
        <f t="shared" ref="F11:J11" si="1">F49+F87</f>
        <v>186.96283123297263</v>
      </c>
      <c r="G11" s="20">
        <f t="shared" si="1"/>
        <v>190.41246652247077</v>
      </c>
      <c r="H11" s="20">
        <f t="shared" si="1"/>
        <v>104508.8</v>
      </c>
      <c r="I11" s="20">
        <f t="shared" si="1"/>
        <v>206.64141659417521</v>
      </c>
      <c r="J11" s="20">
        <f t="shared" si="1"/>
        <v>108686.3</v>
      </c>
      <c r="K11" s="6">
        <f t="shared" ref="K11:K44" si="2">J11/H11*100</f>
        <v>103.99727104320402</v>
      </c>
    </row>
    <row r="12" spans="1:11" hidden="1">
      <c r="A12" s="7" t="s">
        <v>2</v>
      </c>
      <c r="B12" s="8">
        <f>B14</f>
        <v>21769.8</v>
      </c>
      <c r="C12" s="8">
        <f>C13+C14</f>
        <v>22500</v>
      </c>
      <c r="D12" s="8">
        <f t="shared" si="0"/>
        <v>103.3541879116942</v>
      </c>
      <c r="E12" s="21">
        <f>E13+E14</f>
        <v>23436.1</v>
      </c>
      <c r="F12" s="8">
        <f t="shared" ref="F12:F44" si="3">E12/B12*100</f>
        <v>107.65418148076694</v>
      </c>
      <c r="G12" s="8">
        <f t="shared" ref="G12:G44" si="4">E12/C12*100</f>
        <v>104.16044444444444</v>
      </c>
      <c r="H12" s="21">
        <f>H13+H14</f>
        <v>24625.599999999999</v>
      </c>
      <c r="I12" s="8">
        <f t="shared" ref="I12:I44" si="5">H12/E12*100</f>
        <v>105.07550317672309</v>
      </c>
      <c r="J12" s="21">
        <f>J13+J14</f>
        <v>25802.799999999999</v>
      </c>
      <c r="K12" s="8">
        <f t="shared" si="2"/>
        <v>104.78039113767788</v>
      </c>
    </row>
    <row r="13" spans="1:11" hidden="1">
      <c r="A13" s="7"/>
      <c r="B13" s="8">
        <v>8123780.4809999997</v>
      </c>
      <c r="C13" s="8"/>
      <c r="D13" s="8"/>
      <c r="E13" s="21"/>
      <c r="F13" s="8"/>
      <c r="G13" s="8"/>
      <c r="H13" s="21"/>
      <c r="I13" s="8"/>
      <c r="J13" s="21"/>
      <c r="K13" s="8"/>
    </row>
    <row r="14" spans="1:11" hidden="1">
      <c r="A14" s="7" t="s">
        <v>3</v>
      </c>
      <c r="B14" s="8">
        <v>21769.8</v>
      </c>
      <c r="C14" s="8">
        <v>22500</v>
      </c>
      <c r="D14" s="8">
        <f t="shared" si="0"/>
        <v>103.3541879116942</v>
      </c>
      <c r="E14" s="21">
        <v>23436.1</v>
      </c>
      <c r="F14" s="8">
        <f t="shared" si="3"/>
        <v>107.65418148076694</v>
      </c>
      <c r="G14" s="8">
        <f t="shared" si="4"/>
        <v>104.16044444444444</v>
      </c>
      <c r="H14" s="21">
        <v>24625.599999999999</v>
      </c>
      <c r="I14" s="8">
        <f t="shared" si="5"/>
        <v>105.07550317672309</v>
      </c>
      <c r="J14" s="21">
        <v>25802.799999999999</v>
      </c>
      <c r="K14" s="8">
        <f t="shared" si="2"/>
        <v>104.78039113767788</v>
      </c>
    </row>
    <row r="15" spans="1:11" ht="47.25" hidden="1">
      <c r="A15" s="7" t="s">
        <v>4</v>
      </c>
      <c r="B15" s="8">
        <f>B16</f>
        <v>3460.5</v>
      </c>
      <c r="C15" s="8">
        <v>3874.3</v>
      </c>
      <c r="D15" s="8">
        <f t="shared" si="0"/>
        <v>111.95780956509176</v>
      </c>
      <c r="E15" s="21">
        <f>E16</f>
        <v>4081.3</v>
      </c>
      <c r="F15" s="8">
        <f t="shared" si="3"/>
        <v>117.93960410345325</v>
      </c>
      <c r="G15" s="8">
        <f t="shared" si="4"/>
        <v>105.34290065302119</v>
      </c>
      <c r="H15" s="21">
        <f>H16</f>
        <v>4150.5</v>
      </c>
      <c r="I15" s="8">
        <f t="shared" si="5"/>
        <v>101.69553818636219</v>
      </c>
      <c r="J15" s="21">
        <f>J16</f>
        <v>4204.8999999999996</v>
      </c>
      <c r="K15" s="8">
        <f t="shared" si="2"/>
        <v>101.31068545958317</v>
      </c>
    </row>
    <row r="16" spans="1:11" ht="47.25" hidden="1">
      <c r="A16" s="7" t="s">
        <v>5</v>
      </c>
      <c r="B16" s="8">
        <v>3460.5</v>
      </c>
      <c r="C16" s="8">
        <v>3874.3</v>
      </c>
      <c r="D16" s="8">
        <f t="shared" si="0"/>
        <v>111.95780956509176</v>
      </c>
      <c r="E16" s="21">
        <v>4081.3</v>
      </c>
      <c r="F16" s="8">
        <f t="shared" si="3"/>
        <v>117.93960410345325</v>
      </c>
      <c r="G16" s="8">
        <f t="shared" si="4"/>
        <v>105.34290065302119</v>
      </c>
      <c r="H16" s="21">
        <v>4150.5</v>
      </c>
      <c r="I16" s="8">
        <f t="shared" si="5"/>
        <v>101.69553818636219</v>
      </c>
      <c r="J16" s="21">
        <v>4204.8999999999996</v>
      </c>
      <c r="K16" s="8">
        <f t="shared" si="2"/>
        <v>101.31068545958317</v>
      </c>
    </row>
    <row r="17" spans="1:11" hidden="1">
      <c r="A17" s="7" t="s">
        <v>6</v>
      </c>
      <c r="B17" s="8">
        <f>B18+B19+B20+B21</f>
        <v>13924</v>
      </c>
      <c r="C17" s="8">
        <f>C18+C19+C20+C21</f>
        <v>20045.599999999999</v>
      </c>
      <c r="D17" s="8">
        <f t="shared" si="0"/>
        <v>143.96437805228382</v>
      </c>
      <c r="E17" s="21">
        <f>E18+E19+E20+E21</f>
        <v>17856.3</v>
      </c>
      <c r="F17" s="8">
        <f t="shared" si="3"/>
        <v>128.24116633151391</v>
      </c>
      <c r="G17" s="8">
        <f t="shared" si="4"/>
        <v>89.078401245161032</v>
      </c>
      <c r="H17" s="21">
        <f>H18+H19+H20+H21</f>
        <v>18925.2</v>
      </c>
      <c r="I17" s="8">
        <f t="shared" si="5"/>
        <v>105.98612254498414</v>
      </c>
      <c r="J17" s="21">
        <f>J18+J19+J20+J21</f>
        <v>19821.599999999999</v>
      </c>
      <c r="K17" s="8">
        <f t="shared" si="2"/>
        <v>104.73654175385198</v>
      </c>
    </row>
    <row r="18" spans="1:11" ht="31.5" hidden="1">
      <c r="A18" s="7" t="s">
        <v>7</v>
      </c>
      <c r="B18" s="8">
        <v>9580</v>
      </c>
      <c r="C18" s="41">
        <v>18200</v>
      </c>
      <c r="D18" s="8">
        <f t="shared" si="0"/>
        <v>189.97912317327766</v>
      </c>
      <c r="E18" s="21">
        <v>17178.8</v>
      </c>
      <c r="F18" s="8">
        <f t="shared" si="3"/>
        <v>179.31941544885177</v>
      </c>
      <c r="G18" s="8">
        <f t="shared" si="4"/>
        <v>94.389010989010984</v>
      </c>
      <c r="H18" s="21">
        <v>18226.7</v>
      </c>
      <c r="I18" s="8">
        <f t="shared" si="5"/>
        <v>106.09996041632709</v>
      </c>
      <c r="J18" s="21">
        <v>19101.599999999999</v>
      </c>
      <c r="K18" s="8">
        <f t="shared" si="2"/>
        <v>104.80010095080291</v>
      </c>
    </row>
    <row r="19" spans="1:11" ht="31.5" hidden="1">
      <c r="A19" s="7" t="s">
        <v>21</v>
      </c>
      <c r="B19" s="8">
        <v>4280.6000000000004</v>
      </c>
      <c r="C19" s="8">
        <v>1220</v>
      </c>
      <c r="D19" s="8">
        <f t="shared" si="0"/>
        <v>28.500677475120305</v>
      </c>
      <c r="E19" s="21">
        <v>0</v>
      </c>
      <c r="F19" s="8">
        <f t="shared" si="3"/>
        <v>0</v>
      </c>
      <c r="G19" s="8">
        <f t="shared" si="4"/>
        <v>0</v>
      </c>
      <c r="H19" s="21">
        <v>0</v>
      </c>
      <c r="I19" s="8" t="e">
        <f t="shared" si="5"/>
        <v>#DIV/0!</v>
      </c>
      <c r="J19" s="21">
        <v>0</v>
      </c>
      <c r="K19" s="8" t="e">
        <f t="shared" si="2"/>
        <v>#DIV/0!</v>
      </c>
    </row>
    <row r="20" spans="1:11" hidden="1">
      <c r="A20" s="19" t="s">
        <v>22</v>
      </c>
      <c r="B20" s="8">
        <v>26.8</v>
      </c>
      <c r="C20" s="8">
        <v>5.6</v>
      </c>
      <c r="D20" s="8">
        <f t="shared" si="0"/>
        <v>20.8955223880597</v>
      </c>
      <c r="E20" s="21">
        <v>7.5</v>
      </c>
      <c r="F20" s="8">
        <f t="shared" si="3"/>
        <v>27.985074626865668</v>
      </c>
      <c r="G20" s="8">
        <f t="shared" si="4"/>
        <v>133.92857142857144</v>
      </c>
      <c r="H20" s="21">
        <v>8.5</v>
      </c>
      <c r="I20" s="8">
        <f t="shared" si="5"/>
        <v>113.33333333333333</v>
      </c>
      <c r="J20" s="21">
        <v>10</v>
      </c>
      <c r="K20" s="8">
        <f t="shared" si="2"/>
        <v>117.64705882352942</v>
      </c>
    </row>
    <row r="21" spans="1:11" ht="31.5" hidden="1">
      <c r="A21" s="18" t="s">
        <v>23</v>
      </c>
      <c r="B21" s="8">
        <v>36.6</v>
      </c>
      <c r="C21" s="8">
        <v>620</v>
      </c>
      <c r="D21" s="8">
        <f t="shared" si="0"/>
        <v>1693.9890710382515</v>
      </c>
      <c r="E21" s="21">
        <v>670</v>
      </c>
      <c r="F21" s="8">
        <f t="shared" si="3"/>
        <v>1830.6010928961748</v>
      </c>
      <c r="G21" s="8">
        <f t="shared" si="4"/>
        <v>108.06451612903226</v>
      </c>
      <c r="H21" s="21">
        <v>690</v>
      </c>
      <c r="I21" s="8">
        <f t="shared" si="5"/>
        <v>102.98507462686568</v>
      </c>
      <c r="J21" s="21">
        <v>710</v>
      </c>
      <c r="K21" s="8">
        <f t="shared" si="2"/>
        <v>102.89855072463767</v>
      </c>
    </row>
    <row r="22" spans="1:11" hidden="1">
      <c r="A22" s="7" t="s">
        <v>8</v>
      </c>
      <c r="B22" s="8">
        <f>B23+B24+B25</f>
        <v>1409.8</v>
      </c>
      <c r="C22" s="8">
        <f>C23+C24+C25</f>
        <v>1700</v>
      </c>
      <c r="D22" s="8">
        <f t="shared" si="0"/>
        <v>120.58448006809476</v>
      </c>
      <c r="E22" s="21">
        <f>E23+E24+E25</f>
        <v>1735</v>
      </c>
      <c r="F22" s="8">
        <f t="shared" si="3"/>
        <v>123.06710171655556</v>
      </c>
      <c r="G22" s="8">
        <f t="shared" si="4"/>
        <v>102.05882352941175</v>
      </c>
      <c r="H22" s="21">
        <f>H23+H24+H25</f>
        <v>1750</v>
      </c>
      <c r="I22" s="8">
        <f t="shared" si="5"/>
        <v>100.86455331412103</v>
      </c>
      <c r="J22" s="21">
        <f>J23+J24+J25</f>
        <v>1760</v>
      </c>
      <c r="K22" s="8">
        <f t="shared" si="2"/>
        <v>100.57142857142858</v>
      </c>
    </row>
    <row r="23" spans="1:11" hidden="1">
      <c r="A23" s="7" t="s">
        <v>9</v>
      </c>
      <c r="B23" s="8">
        <v>1409.8</v>
      </c>
      <c r="C23" s="8">
        <v>1700</v>
      </c>
      <c r="D23" s="8">
        <f t="shared" si="0"/>
        <v>120.58448006809476</v>
      </c>
      <c r="E23" s="21">
        <v>1735</v>
      </c>
      <c r="F23" s="8">
        <f t="shared" si="3"/>
        <v>123.06710171655556</v>
      </c>
      <c r="G23" s="8">
        <f t="shared" si="4"/>
        <v>102.05882352941175</v>
      </c>
      <c r="H23" s="21">
        <v>1750</v>
      </c>
      <c r="I23" s="8">
        <f t="shared" si="5"/>
        <v>100.86455331412103</v>
      </c>
      <c r="J23" s="21">
        <v>1760</v>
      </c>
      <c r="K23" s="8">
        <f t="shared" si="2"/>
        <v>100.57142857142858</v>
      </c>
    </row>
    <row r="24" spans="1:11" hidden="1">
      <c r="A24" s="7"/>
      <c r="B24" s="8"/>
      <c r="C24" s="8"/>
      <c r="D24" s="8"/>
      <c r="E24" s="21"/>
      <c r="F24" s="8"/>
      <c r="G24" s="8"/>
      <c r="H24" s="21"/>
      <c r="I24" s="8"/>
      <c r="J24" s="21"/>
      <c r="K24" s="8"/>
    </row>
    <row r="25" spans="1:11" hidden="1">
      <c r="A25" s="7"/>
      <c r="B25" s="8"/>
      <c r="C25" s="8"/>
      <c r="D25" s="8"/>
      <c r="E25" s="21"/>
      <c r="F25" s="8"/>
      <c r="G25" s="8"/>
      <c r="H25" s="21"/>
      <c r="I25" s="8"/>
      <c r="J25" s="21"/>
      <c r="K25" s="8"/>
    </row>
    <row r="26" spans="1:11" hidden="1">
      <c r="A26" s="7"/>
      <c r="B26" s="8"/>
      <c r="C26" s="8"/>
      <c r="D26" s="8"/>
      <c r="E26" s="21"/>
      <c r="F26" s="8"/>
      <c r="G26" s="8"/>
      <c r="H26" s="21"/>
      <c r="I26" s="8"/>
      <c r="J26" s="21"/>
      <c r="K26" s="8"/>
    </row>
    <row r="27" spans="1:11" hidden="1">
      <c r="A27" s="7"/>
      <c r="B27" s="8"/>
      <c r="C27" s="8"/>
      <c r="D27" s="8"/>
      <c r="E27" s="21"/>
      <c r="F27" s="8"/>
      <c r="G27" s="8"/>
      <c r="H27" s="21"/>
      <c r="I27" s="8"/>
      <c r="J27" s="21"/>
      <c r="K27" s="8"/>
    </row>
    <row r="28" spans="1:11" s="10" customFormat="1" hidden="1">
      <c r="A28" s="7"/>
      <c r="B28" s="8"/>
      <c r="C28" s="8"/>
      <c r="D28" s="8"/>
      <c r="E28" s="21"/>
      <c r="F28" s="8"/>
      <c r="G28" s="8"/>
      <c r="H28" s="21"/>
      <c r="I28" s="8"/>
      <c r="J28" s="21"/>
      <c r="K28" s="8"/>
    </row>
    <row r="29" spans="1:11" hidden="1">
      <c r="A29" s="7" t="s">
        <v>10</v>
      </c>
      <c r="B29" s="8">
        <v>981.1</v>
      </c>
      <c r="C29" s="8">
        <v>805</v>
      </c>
      <c r="D29" s="8">
        <f t="shared" si="0"/>
        <v>82.050759351748042</v>
      </c>
      <c r="E29" s="21">
        <v>885</v>
      </c>
      <c r="F29" s="8">
        <f t="shared" si="3"/>
        <v>90.20487208235653</v>
      </c>
      <c r="G29" s="8">
        <f t="shared" si="4"/>
        <v>109.93788819875776</v>
      </c>
      <c r="H29" s="21">
        <v>890</v>
      </c>
      <c r="I29" s="8">
        <f t="shared" si="5"/>
        <v>100.56497175141243</v>
      </c>
      <c r="J29" s="21">
        <v>895</v>
      </c>
      <c r="K29" s="8">
        <f t="shared" si="2"/>
        <v>100.56179775280899</v>
      </c>
    </row>
    <row r="30" spans="1:11" hidden="1">
      <c r="A30" s="7"/>
      <c r="B30" s="8"/>
      <c r="C30" s="8"/>
      <c r="D30" s="8"/>
      <c r="E30" s="21"/>
      <c r="F30" s="8"/>
      <c r="G30" s="8"/>
      <c r="H30" s="21"/>
      <c r="I30" s="8"/>
      <c r="J30" s="21"/>
      <c r="K30" s="8"/>
    </row>
    <row r="31" spans="1:11" ht="63" hidden="1">
      <c r="A31" s="7" t="s">
        <v>11</v>
      </c>
      <c r="B31" s="8">
        <v>2001.1</v>
      </c>
      <c r="C31" s="8">
        <v>1797.2</v>
      </c>
      <c r="D31" s="8">
        <f t="shared" si="0"/>
        <v>89.810604167707766</v>
      </c>
      <c r="E31" s="21">
        <v>1962.8</v>
      </c>
      <c r="F31" s="8">
        <f t="shared" si="3"/>
        <v>98.086052671030927</v>
      </c>
      <c r="G31" s="8">
        <f t="shared" si="4"/>
        <v>109.2143334075228</v>
      </c>
      <c r="H31" s="21">
        <v>1988.8</v>
      </c>
      <c r="I31" s="8">
        <f t="shared" si="5"/>
        <v>101.32463827185654</v>
      </c>
      <c r="J31" s="21">
        <v>2020.5</v>
      </c>
      <c r="K31" s="8">
        <f t="shared" si="2"/>
        <v>101.59392598551891</v>
      </c>
    </row>
    <row r="32" spans="1:11" ht="31.5" hidden="1">
      <c r="A32" s="7" t="s">
        <v>12</v>
      </c>
      <c r="B32" s="8">
        <v>748.1</v>
      </c>
      <c r="C32" s="8">
        <v>1405</v>
      </c>
      <c r="D32" s="8">
        <f t="shared" si="0"/>
        <v>187.80911642828497</v>
      </c>
      <c r="E32" s="21">
        <v>773.4</v>
      </c>
      <c r="F32" s="8">
        <f t="shared" si="3"/>
        <v>103.38190081539899</v>
      </c>
      <c r="G32" s="8">
        <f t="shared" si="4"/>
        <v>55.046263345195726</v>
      </c>
      <c r="H32" s="21">
        <v>773.4</v>
      </c>
      <c r="I32" s="8">
        <f t="shared" si="5"/>
        <v>100</v>
      </c>
      <c r="J32" s="21">
        <v>773.4</v>
      </c>
      <c r="K32" s="8">
        <f t="shared" si="2"/>
        <v>100</v>
      </c>
    </row>
    <row r="33" spans="1:11" ht="47.25" hidden="1">
      <c r="A33" s="7" t="s">
        <v>13</v>
      </c>
      <c r="B33" s="8">
        <v>9442</v>
      </c>
      <c r="C33" s="8">
        <v>10284.700000000001</v>
      </c>
      <c r="D33" s="8">
        <f t="shared" si="0"/>
        <v>108.92501588646475</v>
      </c>
      <c r="E33" s="21">
        <v>9542.9</v>
      </c>
      <c r="F33" s="8">
        <f t="shared" si="3"/>
        <v>101.06862952764244</v>
      </c>
      <c r="G33" s="8">
        <f t="shared" si="4"/>
        <v>92.787344307563657</v>
      </c>
      <c r="H33" s="21">
        <v>9458</v>
      </c>
      <c r="I33" s="8">
        <f t="shared" si="5"/>
        <v>99.110333336826343</v>
      </c>
      <c r="J33" s="21">
        <v>9216.7000000000007</v>
      </c>
      <c r="K33" s="8">
        <f t="shared" si="2"/>
        <v>97.448720659758948</v>
      </c>
    </row>
    <row r="34" spans="1:11" ht="31.5" hidden="1">
      <c r="A34" s="7" t="s">
        <v>14</v>
      </c>
      <c r="B34" s="8">
        <v>393.2</v>
      </c>
      <c r="C34" s="8">
        <v>120</v>
      </c>
      <c r="D34" s="8">
        <f t="shared" si="0"/>
        <v>30.518819938962359</v>
      </c>
      <c r="E34" s="21">
        <v>100</v>
      </c>
      <c r="F34" s="8">
        <f t="shared" si="3"/>
        <v>25.4323499491353</v>
      </c>
      <c r="G34" s="8">
        <f t="shared" si="4"/>
        <v>83.333333333333343</v>
      </c>
      <c r="H34" s="21">
        <v>100</v>
      </c>
      <c r="I34" s="8">
        <f t="shared" si="5"/>
        <v>100</v>
      </c>
      <c r="J34" s="21">
        <v>100</v>
      </c>
      <c r="K34" s="8">
        <f t="shared" si="2"/>
        <v>100</v>
      </c>
    </row>
    <row r="35" spans="1:11" ht="33" hidden="1" customHeight="1">
      <c r="A35" s="7"/>
      <c r="B35" s="8"/>
      <c r="C35" s="8"/>
      <c r="D35" s="8"/>
      <c r="E35" s="21"/>
      <c r="F35" s="8"/>
      <c r="G35" s="8"/>
      <c r="H35" s="21"/>
      <c r="I35" s="8"/>
      <c r="J35" s="21"/>
      <c r="K35" s="8"/>
    </row>
    <row r="36" spans="1:11" ht="31.5" hidden="1">
      <c r="A36" s="7" t="s">
        <v>15</v>
      </c>
      <c r="B36" s="8">
        <v>1699.4</v>
      </c>
      <c r="C36" s="8">
        <v>1000</v>
      </c>
      <c r="D36" s="8">
        <f t="shared" si="0"/>
        <v>58.84429798752501</v>
      </c>
      <c r="E36" s="21">
        <v>517.70000000000005</v>
      </c>
      <c r="F36" s="8">
        <f t="shared" si="3"/>
        <v>30.463693068141701</v>
      </c>
      <c r="G36" s="8">
        <f t="shared" si="4"/>
        <v>51.77</v>
      </c>
      <c r="H36" s="21">
        <v>519.9</v>
      </c>
      <c r="I36" s="8">
        <f t="shared" si="5"/>
        <v>100.42495653853582</v>
      </c>
      <c r="J36" s="21">
        <v>532.6</v>
      </c>
      <c r="K36" s="8">
        <f t="shared" si="2"/>
        <v>102.44277745720332</v>
      </c>
    </row>
    <row r="37" spans="1:11" hidden="1">
      <c r="A37" s="7" t="s">
        <v>16</v>
      </c>
      <c r="B37" s="8">
        <v>5.2</v>
      </c>
      <c r="C37" s="8">
        <v>-5.2</v>
      </c>
      <c r="D37" s="8">
        <f t="shared" si="0"/>
        <v>-100</v>
      </c>
      <c r="E37" s="21">
        <v>0</v>
      </c>
      <c r="F37" s="8">
        <f t="shared" si="3"/>
        <v>0</v>
      </c>
      <c r="G37" s="8">
        <f t="shared" si="4"/>
        <v>0</v>
      </c>
      <c r="H37" s="21">
        <v>0</v>
      </c>
      <c r="I37" s="8">
        <v>0</v>
      </c>
      <c r="J37" s="21">
        <v>0</v>
      </c>
      <c r="K37" s="8" t="e">
        <f t="shared" si="2"/>
        <v>#DIV/0!</v>
      </c>
    </row>
    <row r="38" spans="1:11" s="15" customFormat="1">
      <c r="A38" s="14" t="s">
        <v>17</v>
      </c>
      <c r="B38" s="6">
        <v>409401.1</v>
      </c>
      <c r="C38" s="6">
        <v>483762.8</v>
      </c>
      <c r="D38" s="6">
        <f t="shared" si="0"/>
        <v>118.16353204717818</v>
      </c>
      <c r="E38" s="20">
        <f>E40+E41+E42+E43</f>
        <v>437879.75</v>
      </c>
      <c r="F38" s="6">
        <f t="shared" si="3"/>
        <v>106.95617329801996</v>
      </c>
      <c r="G38" s="6">
        <f t="shared" si="4"/>
        <v>90.515382745428127</v>
      </c>
      <c r="H38" s="20">
        <f>H40+H41+H42+H43</f>
        <v>296431.89999999997</v>
      </c>
      <c r="I38" s="6">
        <f t="shared" si="5"/>
        <v>67.697101772804061</v>
      </c>
      <c r="J38" s="20">
        <f>J40+J41+J42+J43</f>
        <v>293767.89999999997</v>
      </c>
      <c r="K38" s="6">
        <f t="shared" si="2"/>
        <v>99.101311296118951</v>
      </c>
    </row>
    <row r="39" spans="1:11" s="10" customFormat="1">
      <c r="A39" s="9" t="s">
        <v>33</v>
      </c>
      <c r="B39" s="8"/>
      <c r="C39" s="8"/>
      <c r="D39" s="8" t="e">
        <f t="shared" si="0"/>
        <v>#DIV/0!</v>
      </c>
      <c r="E39" s="21"/>
      <c r="F39" s="8" t="e">
        <f t="shared" si="3"/>
        <v>#DIV/0!</v>
      </c>
      <c r="G39" s="8" t="e">
        <f t="shared" si="4"/>
        <v>#DIV/0!</v>
      </c>
      <c r="H39" s="21"/>
      <c r="I39" s="8" t="e">
        <f t="shared" si="5"/>
        <v>#DIV/0!</v>
      </c>
      <c r="J39" s="21"/>
      <c r="K39" s="8" t="e">
        <f t="shared" si="2"/>
        <v>#DIV/0!</v>
      </c>
    </row>
    <row r="40" spans="1:11" s="10" customFormat="1">
      <c r="A40" s="9" t="s">
        <v>34</v>
      </c>
      <c r="B40" s="8">
        <f>B78</f>
        <v>74653</v>
      </c>
      <c r="C40" s="8">
        <v>82554</v>
      </c>
      <c r="D40" s="8">
        <f t="shared" si="0"/>
        <v>110.58363361150924</v>
      </c>
      <c r="E40" s="21">
        <v>85669</v>
      </c>
      <c r="F40" s="8">
        <f t="shared" si="3"/>
        <v>114.75627235342183</v>
      </c>
      <c r="G40" s="8">
        <f t="shared" si="4"/>
        <v>103.77328778738766</v>
      </c>
      <c r="H40" s="21">
        <v>71381</v>
      </c>
      <c r="I40" s="8">
        <f t="shared" si="5"/>
        <v>83.321855046749704</v>
      </c>
      <c r="J40" s="21">
        <v>72165</v>
      </c>
      <c r="K40" s="8">
        <f t="shared" si="2"/>
        <v>101.09833148877152</v>
      </c>
    </row>
    <row r="41" spans="1:11" s="10" customFormat="1">
      <c r="A41" s="9" t="s">
        <v>35</v>
      </c>
      <c r="B41" s="8">
        <v>143373.9</v>
      </c>
      <c r="C41" s="8">
        <v>283358.40000000002</v>
      </c>
      <c r="D41" s="8">
        <f t="shared" si="0"/>
        <v>197.63597140065247</v>
      </c>
      <c r="E41" s="21">
        <v>246199.25</v>
      </c>
      <c r="F41" s="8">
        <f t="shared" si="3"/>
        <v>171.71831832711533</v>
      </c>
      <c r="G41" s="8">
        <f t="shared" si="4"/>
        <v>86.886166070954658</v>
      </c>
      <c r="H41" s="21">
        <v>119591</v>
      </c>
      <c r="I41" s="8">
        <f t="shared" si="5"/>
        <v>48.574883960856909</v>
      </c>
      <c r="J41" s="21">
        <v>117003</v>
      </c>
      <c r="K41" s="8">
        <f t="shared" si="2"/>
        <v>97.835957555334431</v>
      </c>
    </row>
    <row r="42" spans="1:11" s="10" customFormat="1">
      <c r="A42" s="9" t="s">
        <v>36</v>
      </c>
      <c r="B42" s="8">
        <v>101052.3</v>
      </c>
      <c r="C42" s="8">
        <v>105534.1</v>
      </c>
      <c r="D42" s="8">
        <f t="shared" si="0"/>
        <v>104.43512913610083</v>
      </c>
      <c r="E42" s="21">
        <v>100432.5</v>
      </c>
      <c r="F42" s="8">
        <f t="shared" si="3"/>
        <v>99.386654237459211</v>
      </c>
      <c r="G42" s="8">
        <f t="shared" si="4"/>
        <v>95.165922673334961</v>
      </c>
      <c r="H42" s="21">
        <v>100608.6</v>
      </c>
      <c r="I42" s="8">
        <f t="shared" si="5"/>
        <v>100.17534164737512</v>
      </c>
      <c r="J42" s="21">
        <v>99748.6</v>
      </c>
      <c r="K42" s="8">
        <f t="shared" si="2"/>
        <v>99.145202298809437</v>
      </c>
    </row>
    <row r="43" spans="1:11" s="10" customFormat="1">
      <c r="A43" s="9" t="s">
        <v>18</v>
      </c>
      <c r="B43" s="8">
        <v>91240.1</v>
      </c>
      <c r="C43" s="8">
        <v>12130.1</v>
      </c>
      <c r="D43" s="8">
        <f>C43/B43*100</f>
        <v>13.294702658151406</v>
      </c>
      <c r="E43" s="21">
        <v>5579</v>
      </c>
      <c r="F43" s="8">
        <f t="shared" si="3"/>
        <v>6.114635998864534</v>
      </c>
      <c r="G43" s="8">
        <f t="shared" si="4"/>
        <v>45.993025613968555</v>
      </c>
      <c r="H43" s="21">
        <v>4851.3</v>
      </c>
      <c r="I43" s="8">
        <f t="shared" si="5"/>
        <v>86.956443807133894</v>
      </c>
      <c r="J43" s="21">
        <v>4851.3</v>
      </c>
      <c r="K43" s="8">
        <f t="shared" si="2"/>
        <v>100</v>
      </c>
    </row>
    <row r="44" spans="1:11">
      <c r="A44" s="24" t="s">
        <v>37</v>
      </c>
      <c r="B44" s="25">
        <v>513225</v>
      </c>
      <c r="C44" s="25">
        <v>600041.5</v>
      </c>
      <c r="D44" s="25">
        <f>C44/B44*100</f>
        <v>116.91587510351211</v>
      </c>
      <c r="E44" s="26">
        <v>539338.65</v>
      </c>
      <c r="F44" s="25">
        <f t="shared" si="3"/>
        <v>105.088148472892</v>
      </c>
      <c r="G44" s="25">
        <f t="shared" si="4"/>
        <v>89.883558053901282</v>
      </c>
      <c r="H44" s="26">
        <v>400940.7</v>
      </c>
      <c r="I44" s="25">
        <f t="shared" si="5"/>
        <v>74.339322798393923</v>
      </c>
      <c r="J44" s="26">
        <v>402454.2</v>
      </c>
      <c r="K44" s="11">
        <f t="shared" si="2"/>
        <v>100.37748724437306</v>
      </c>
    </row>
    <row r="45" spans="1:11">
      <c r="A45" s="24" t="s">
        <v>38</v>
      </c>
      <c r="B45" s="25">
        <f>B9-B44</f>
        <v>-210.10000000003492</v>
      </c>
      <c r="C45" s="25">
        <f t="shared" ref="C45:J45" si="6">C9-C44</f>
        <v>-12973.400000000023</v>
      </c>
      <c r="D45" s="25">
        <f t="shared" si="6"/>
        <v>-2.480972725433034</v>
      </c>
      <c r="E45" s="25">
        <f t="shared" si="6"/>
        <v>0</v>
      </c>
      <c r="F45" s="25">
        <f t="shared" si="6"/>
        <v>4.303777530471109E-2</v>
      </c>
      <c r="G45" s="25">
        <f t="shared" si="6"/>
        <v>1.9863033812542028</v>
      </c>
      <c r="H45" s="25">
        <f t="shared" si="6"/>
        <v>0</v>
      </c>
      <c r="I45" s="25">
        <f t="shared" si="6"/>
        <v>0</v>
      </c>
      <c r="J45" s="25">
        <f t="shared" si="6"/>
        <v>0</v>
      </c>
    </row>
    <row r="46" spans="1:11">
      <c r="A46" s="33" t="s">
        <v>39</v>
      </c>
      <c r="B46" s="34"/>
      <c r="C46" s="34"/>
      <c r="D46" s="34"/>
      <c r="E46" s="34"/>
      <c r="F46" s="34"/>
      <c r="G46" s="34"/>
      <c r="H46" s="34"/>
      <c r="I46" s="34"/>
      <c r="J46" s="35"/>
    </row>
    <row r="47" spans="1:11">
      <c r="A47" s="5" t="s">
        <v>31</v>
      </c>
      <c r="B47" s="6">
        <f>B49+B76</f>
        <v>465717.8</v>
      </c>
      <c r="C47" s="6">
        <f>C49+C76</f>
        <v>528911</v>
      </c>
      <c r="D47" s="6">
        <f t="shared" ref="D47" si="7">C47/B47*100</f>
        <v>113.56898963277762</v>
      </c>
      <c r="E47" s="20">
        <f>E49+E76</f>
        <v>498736.82999999996</v>
      </c>
      <c r="F47" s="6">
        <f>E47/B47*100</f>
        <v>107.08992226623076</v>
      </c>
      <c r="G47" s="6">
        <f>E47/C47*100</f>
        <v>94.295038295667894</v>
      </c>
      <c r="H47" s="20">
        <f>H49+H76</f>
        <v>374484.28</v>
      </c>
      <c r="I47" s="6">
        <f>H47/E47*100</f>
        <v>75.086550155118886</v>
      </c>
      <c r="J47" s="20">
        <f>J49+J76</f>
        <v>375060.28</v>
      </c>
    </row>
    <row r="48" spans="1:11">
      <c r="A48" s="5" t="s">
        <v>32</v>
      </c>
      <c r="B48" s="6"/>
      <c r="C48" s="6"/>
      <c r="D48" s="6"/>
      <c r="E48" s="20"/>
      <c r="F48" s="6"/>
      <c r="G48" s="6"/>
      <c r="H48" s="20"/>
      <c r="I48" s="6"/>
      <c r="J48" s="20"/>
    </row>
    <row r="49" spans="1:11">
      <c r="A49" s="5" t="s">
        <v>1</v>
      </c>
      <c r="B49" s="6">
        <v>74052.7</v>
      </c>
      <c r="C49" s="6">
        <v>75602.8</v>
      </c>
      <c r="D49" s="6">
        <f t="shared" ref="D49:D50" si="8">C49/B49*100</f>
        <v>102.09323900411465</v>
      </c>
      <c r="E49" s="20">
        <v>76880.600000000006</v>
      </c>
      <c r="F49" s="6">
        <f t="shared" ref="F49:F50" si="9">E49/B49*100</f>
        <v>103.8187669051905</v>
      </c>
      <c r="G49" s="6">
        <f t="shared" ref="G49:G50" si="10">E49/C49*100</f>
        <v>101.69014904209897</v>
      </c>
      <c r="H49" s="20">
        <v>78964.3</v>
      </c>
      <c r="I49" s="6">
        <f t="shared" ref="I49:I50" si="11">H49/E49*100</f>
        <v>102.71030663132181</v>
      </c>
      <c r="J49" s="20">
        <v>82204.3</v>
      </c>
    </row>
    <row r="50" spans="1:11" hidden="1">
      <c r="A50" s="7" t="s">
        <v>2</v>
      </c>
      <c r="B50" s="8">
        <f>B52</f>
        <v>21769.8</v>
      </c>
      <c r="C50" s="8">
        <f>C51+C52</f>
        <v>22500</v>
      </c>
      <c r="D50" s="8">
        <f t="shared" si="8"/>
        <v>103.3541879116942</v>
      </c>
      <c r="E50" s="21">
        <f>E51+E52</f>
        <v>23436.1</v>
      </c>
      <c r="F50" s="8">
        <f t="shared" si="9"/>
        <v>107.65418148076694</v>
      </c>
      <c r="G50" s="8">
        <f t="shared" si="10"/>
        <v>104.16044444444444</v>
      </c>
      <c r="H50" s="21">
        <f>H51+H52</f>
        <v>24625.599999999999</v>
      </c>
      <c r="I50" s="8">
        <f t="shared" si="11"/>
        <v>105.07550317672309</v>
      </c>
      <c r="J50" s="21">
        <f>J51+J52</f>
        <v>25802.799999999999</v>
      </c>
    </row>
    <row r="51" spans="1:11" hidden="1">
      <c r="A51" s="7"/>
      <c r="B51" s="8">
        <v>8123780.4809999997</v>
      </c>
      <c r="C51" s="8"/>
      <c r="D51" s="8"/>
      <c r="E51" s="21"/>
      <c r="F51" s="8"/>
      <c r="G51" s="8"/>
      <c r="H51" s="21"/>
      <c r="I51" s="8"/>
      <c r="J51" s="21"/>
    </row>
    <row r="52" spans="1:11" hidden="1">
      <c r="A52" s="7" t="s">
        <v>3</v>
      </c>
      <c r="B52" s="8">
        <v>21769.8</v>
      </c>
      <c r="C52" s="8">
        <v>22500</v>
      </c>
      <c r="D52" s="8">
        <f t="shared" ref="D52:D61" si="12">C52/B52*100</f>
        <v>103.3541879116942</v>
      </c>
      <c r="E52" s="21">
        <v>23436.1</v>
      </c>
      <c r="F52" s="8">
        <f t="shared" ref="F52:F61" si="13">E52/B52*100</f>
        <v>107.65418148076694</v>
      </c>
      <c r="G52" s="8">
        <f t="shared" ref="G52:G61" si="14">E52/C52*100</f>
        <v>104.16044444444444</v>
      </c>
      <c r="H52" s="21">
        <v>24625.599999999999</v>
      </c>
      <c r="I52" s="8">
        <f t="shared" ref="I52:I61" si="15">H52/E52*100</f>
        <v>105.07550317672309</v>
      </c>
      <c r="J52" s="21">
        <v>25802.799999999999</v>
      </c>
    </row>
    <row r="53" spans="1:11" ht="47.25" hidden="1">
      <c r="A53" s="7" t="s">
        <v>4</v>
      </c>
      <c r="B53" s="8">
        <f>B54</f>
        <v>3460.5</v>
      </c>
      <c r="C53" s="8">
        <v>3874.3</v>
      </c>
      <c r="D53" s="8">
        <f t="shared" si="12"/>
        <v>111.95780956509176</v>
      </c>
      <c r="E53" s="21">
        <f>E54</f>
        <v>4081.3</v>
      </c>
      <c r="F53" s="8">
        <f t="shared" si="13"/>
        <v>117.93960410345325</v>
      </c>
      <c r="G53" s="8">
        <f t="shared" si="14"/>
        <v>105.34290065302119</v>
      </c>
      <c r="H53" s="21">
        <f>H54</f>
        <v>4150.5</v>
      </c>
      <c r="I53" s="8">
        <f t="shared" si="15"/>
        <v>101.69553818636219</v>
      </c>
      <c r="J53" s="21">
        <f>J54</f>
        <v>4204.8999999999996</v>
      </c>
    </row>
    <row r="54" spans="1:11" ht="47.25" hidden="1">
      <c r="A54" s="7" t="s">
        <v>5</v>
      </c>
      <c r="B54" s="8">
        <v>3460.5</v>
      </c>
      <c r="C54" s="8">
        <v>3874.3</v>
      </c>
      <c r="D54" s="8">
        <f t="shared" si="12"/>
        <v>111.95780956509176</v>
      </c>
      <c r="E54" s="21">
        <v>4081.3</v>
      </c>
      <c r="F54" s="8">
        <f t="shared" si="13"/>
        <v>117.93960410345325</v>
      </c>
      <c r="G54" s="8">
        <f t="shared" si="14"/>
        <v>105.34290065302119</v>
      </c>
      <c r="H54" s="21">
        <v>4150.5</v>
      </c>
      <c r="I54" s="8">
        <f t="shared" si="15"/>
        <v>101.69553818636219</v>
      </c>
      <c r="J54" s="21">
        <v>4204.8999999999996</v>
      </c>
    </row>
    <row r="55" spans="1:11" hidden="1">
      <c r="A55" s="7" t="s">
        <v>6</v>
      </c>
      <c r="B55" s="8">
        <f>B56+B57+B58+B59</f>
        <v>13924</v>
      </c>
      <c r="C55" s="8">
        <f>C56+C57+C58+C59</f>
        <v>19865.599999999999</v>
      </c>
      <c r="D55" s="8">
        <f t="shared" si="12"/>
        <v>142.67164607871302</v>
      </c>
      <c r="E55" s="21">
        <f>E56+E57+E58+E59</f>
        <v>18677.5</v>
      </c>
      <c r="F55" s="8">
        <f t="shared" si="13"/>
        <v>134.1388968687159</v>
      </c>
      <c r="G55" s="8">
        <f t="shared" si="14"/>
        <v>94.019309761597953</v>
      </c>
      <c r="H55" s="21">
        <f>H56+H57+H58+H59</f>
        <v>19468.5</v>
      </c>
      <c r="I55" s="8">
        <f t="shared" si="15"/>
        <v>104.23504216303039</v>
      </c>
      <c r="J55" s="21">
        <f>J56+J57+J58+J59</f>
        <v>20220</v>
      </c>
      <c r="K55" s="12"/>
    </row>
    <row r="56" spans="1:11" ht="31.5" hidden="1">
      <c r="A56" s="7" t="s">
        <v>7</v>
      </c>
      <c r="B56" s="8">
        <v>9580</v>
      </c>
      <c r="C56" s="41">
        <v>18000</v>
      </c>
      <c r="D56" s="8">
        <f t="shared" si="12"/>
        <v>187.89144050104386</v>
      </c>
      <c r="E56" s="21">
        <v>18000</v>
      </c>
      <c r="F56" s="8">
        <f t="shared" si="13"/>
        <v>187.89144050104386</v>
      </c>
      <c r="G56" s="8">
        <f t="shared" si="14"/>
        <v>100</v>
      </c>
      <c r="H56" s="21">
        <v>18770</v>
      </c>
      <c r="I56" s="8">
        <f t="shared" si="15"/>
        <v>104.27777777777779</v>
      </c>
      <c r="J56" s="21">
        <v>19500</v>
      </c>
      <c r="K56" s="12"/>
    </row>
    <row r="57" spans="1:11" ht="31.5" hidden="1">
      <c r="A57" s="7" t="s">
        <v>21</v>
      </c>
      <c r="B57" s="8">
        <v>4280.6000000000004</v>
      </c>
      <c r="C57" s="8">
        <v>1220</v>
      </c>
      <c r="D57" s="8">
        <f t="shared" si="12"/>
        <v>28.500677475120305</v>
      </c>
      <c r="E57" s="21">
        <v>0</v>
      </c>
      <c r="F57" s="8">
        <f t="shared" si="13"/>
        <v>0</v>
      </c>
      <c r="G57" s="8">
        <f t="shared" si="14"/>
        <v>0</v>
      </c>
      <c r="H57" s="21">
        <v>0</v>
      </c>
      <c r="I57" s="8" t="e">
        <f t="shared" si="15"/>
        <v>#DIV/0!</v>
      </c>
      <c r="J57" s="21">
        <v>0</v>
      </c>
      <c r="K57" s="12"/>
    </row>
    <row r="58" spans="1:11" hidden="1">
      <c r="A58" s="19" t="s">
        <v>22</v>
      </c>
      <c r="B58" s="8">
        <v>26.8</v>
      </c>
      <c r="C58" s="8">
        <v>5.6</v>
      </c>
      <c r="D58" s="8">
        <f t="shared" si="12"/>
        <v>20.8955223880597</v>
      </c>
      <c r="E58" s="21">
        <v>7.5</v>
      </c>
      <c r="F58" s="8">
        <f t="shared" si="13"/>
        <v>27.985074626865668</v>
      </c>
      <c r="G58" s="8">
        <f t="shared" si="14"/>
        <v>133.92857142857144</v>
      </c>
      <c r="H58" s="21">
        <v>8.5</v>
      </c>
      <c r="I58" s="8">
        <f t="shared" si="15"/>
        <v>113.33333333333333</v>
      </c>
      <c r="J58" s="21">
        <v>10</v>
      </c>
      <c r="K58" s="12"/>
    </row>
    <row r="59" spans="1:11" ht="31.5" hidden="1">
      <c r="A59" s="18" t="s">
        <v>23</v>
      </c>
      <c r="B59" s="8">
        <v>36.6</v>
      </c>
      <c r="C59" s="8">
        <v>640</v>
      </c>
      <c r="D59" s="8">
        <f t="shared" si="12"/>
        <v>1748.6338797814205</v>
      </c>
      <c r="E59" s="21">
        <v>670</v>
      </c>
      <c r="F59" s="8">
        <f t="shared" si="13"/>
        <v>1830.6010928961748</v>
      </c>
      <c r="G59" s="8">
        <f t="shared" si="14"/>
        <v>104.6875</v>
      </c>
      <c r="H59" s="21">
        <v>690</v>
      </c>
      <c r="I59" s="8">
        <f t="shared" si="15"/>
        <v>102.98507462686568</v>
      </c>
      <c r="J59" s="21">
        <v>710</v>
      </c>
      <c r="K59" s="12"/>
    </row>
    <row r="60" spans="1:11" hidden="1">
      <c r="A60" s="7" t="s">
        <v>8</v>
      </c>
      <c r="B60" s="8">
        <f>B61+B62+B63</f>
        <v>1409.8</v>
      </c>
      <c r="C60" s="8">
        <f>C61+C62+C63</f>
        <v>1700</v>
      </c>
      <c r="D60" s="8">
        <f t="shared" si="12"/>
        <v>120.58448006809476</v>
      </c>
      <c r="E60" s="21">
        <f>E61+E62+E63</f>
        <v>1735</v>
      </c>
      <c r="F60" s="8">
        <f t="shared" si="13"/>
        <v>123.06710171655556</v>
      </c>
      <c r="G60" s="8">
        <f t="shared" si="14"/>
        <v>102.05882352941175</v>
      </c>
      <c r="H60" s="21">
        <f>H61+H62+H63</f>
        <v>1750</v>
      </c>
      <c r="I60" s="8">
        <f t="shared" si="15"/>
        <v>100.86455331412103</v>
      </c>
      <c r="J60" s="21">
        <f>J61+J62+J63</f>
        <v>1760</v>
      </c>
      <c r="K60" s="12"/>
    </row>
    <row r="61" spans="1:11" hidden="1">
      <c r="A61" s="7" t="s">
        <v>9</v>
      </c>
      <c r="B61" s="8">
        <v>1409.8</v>
      </c>
      <c r="C61" s="8">
        <v>1700</v>
      </c>
      <c r="D61" s="8">
        <f t="shared" si="12"/>
        <v>120.58448006809476</v>
      </c>
      <c r="E61" s="21">
        <v>1735</v>
      </c>
      <c r="F61" s="8">
        <f t="shared" si="13"/>
        <v>123.06710171655556</v>
      </c>
      <c r="G61" s="8">
        <f t="shared" si="14"/>
        <v>102.05882352941175</v>
      </c>
      <c r="H61" s="21">
        <v>1750</v>
      </c>
      <c r="I61" s="8">
        <f t="shared" si="15"/>
        <v>100.86455331412103</v>
      </c>
      <c r="J61" s="21">
        <v>1760</v>
      </c>
      <c r="K61" s="12"/>
    </row>
    <row r="62" spans="1:11" hidden="1">
      <c r="A62" s="7"/>
      <c r="B62" s="8"/>
      <c r="C62" s="8"/>
      <c r="D62" s="8"/>
      <c r="E62" s="21"/>
      <c r="F62" s="8"/>
      <c r="G62" s="8"/>
      <c r="H62" s="21"/>
      <c r="I62" s="8"/>
      <c r="J62" s="21"/>
      <c r="K62" s="12"/>
    </row>
    <row r="63" spans="1:11" hidden="1">
      <c r="A63" s="7"/>
      <c r="B63" s="8"/>
      <c r="C63" s="8"/>
      <c r="D63" s="8"/>
      <c r="E63" s="21"/>
      <c r="F63" s="8"/>
      <c r="G63" s="8"/>
      <c r="H63" s="21"/>
      <c r="I63" s="8"/>
      <c r="J63" s="21"/>
      <c r="K63" s="12"/>
    </row>
    <row r="64" spans="1:11" hidden="1">
      <c r="A64" s="7"/>
      <c r="B64" s="8"/>
      <c r="C64" s="8"/>
      <c r="D64" s="8"/>
      <c r="E64" s="21"/>
      <c r="F64" s="8"/>
      <c r="G64" s="8"/>
      <c r="H64" s="21"/>
      <c r="I64" s="8"/>
      <c r="J64" s="21"/>
      <c r="K64" s="12"/>
    </row>
    <row r="65" spans="1:11" hidden="1">
      <c r="A65" s="7"/>
      <c r="B65" s="8"/>
      <c r="C65" s="8"/>
      <c r="D65" s="8"/>
      <c r="E65" s="21"/>
      <c r="F65" s="8"/>
      <c r="G65" s="8"/>
      <c r="H65" s="21"/>
      <c r="I65" s="8"/>
      <c r="J65" s="21"/>
      <c r="K65" s="12"/>
    </row>
    <row r="66" spans="1:11" hidden="1">
      <c r="A66" s="7"/>
      <c r="B66" s="8"/>
      <c r="C66" s="8"/>
      <c r="D66" s="8"/>
      <c r="E66" s="21"/>
      <c r="F66" s="8"/>
      <c r="G66" s="8"/>
      <c r="H66" s="21"/>
      <c r="I66" s="8"/>
      <c r="J66" s="21"/>
      <c r="K66" s="12"/>
    </row>
    <row r="67" spans="1:11" hidden="1">
      <c r="A67" s="7" t="s">
        <v>10</v>
      </c>
      <c r="B67" s="8">
        <v>981.1</v>
      </c>
      <c r="C67" s="8">
        <v>805</v>
      </c>
      <c r="D67" s="8">
        <f t="shared" ref="D67" si="16">C67/B67*100</f>
        <v>82.050759351748042</v>
      </c>
      <c r="E67" s="21">
        <v>885</v>
      </c>
      <c r="F67" s="8">
        <f t="shared" ref="F67" si="17">E67/B67*100</f>
        <v>90.20487208235653</v>
      </c>
      <c r="G67" s="8">
        <f t="shared" ref="G67" si="18">E67/C67*100</f>
        <v>109.93788819875776</v>
      </c>
      <c r="H67" s="21">
        <v>890</v>
      </c>
      <c r="I67" s="8">
        <f t="shared" ref="I67" si="19">H67/E67*100</f>
        <v>100.56497175141243</v>
      </c>
      <c r="J67" s="21">
        <v>895</v>
      </c>
      <c r="K67" s="12"/>
    </row>
    <row r="68" spans="1:11" hidden="1">
      <c r="A68" s="7"/>
      <c r="B68" s="8"/>
      <c r="C68" s="8"/>
      <c r="D68" s="8"/>
      <c r="E68" s="21"/>
      <c r="F68" s="8"/>
      <c r="G68" s="8"/>
      <c r="H68" s="21"/>
      <c r="I68" s="8"/>
      <c r="J68" s="21"/>
      <c r="K68" s="12"/>
    </row>
    <row r="69" spans="1:11" ht="63" hidden="1">
      <c r="A69" s="7" t="s">
        <v>11</v>
      </c>
      <c r="B69" s="8">
        <v>2001.1</v>
      </c>
      <c r="C69" s="8">
        <v>1797.2</v>
      </c>
      <c r="D69" s="8">
        <f t="shared" ref="D69:D72" si="20">C69/B69*100</f>
        <v>89.810604167707766</v>
      </c>
      <c r="E69" s="21">
        <v>1962.8</v>
      </c>
      <c r="F69" s="8">
        <f t="shared" ref="F69:F72" si="21">E69/B69*100</f>
        <v>98.086052671030927</v>
      </c>
      <c r="G69" s="8">
        <f t="shared" ref="G69:G72" si="22">E69/C69*100</f>
        <v>109.2143334075228</v>
      </c>
      <c r="H69" s="21">
        <v>1988.8</v>
      </c>
      <c r="I69" s="8">
        <f t="shared" ref="I69:I72" si="23">H69/E69*100</f>
        <v>101.32463827185654</v>
      </c>
      <c r="J69" s="21">
        <v>2020.5</v>
      </c>
      <c r="K69" s="12"/>
    </row>
    <row r="70" spans="1:11" ht="31.5" hidden="1">
      <c r="A70" s="7" t="s">
        <v>12</v>
      </c>
      <c r="B70" s="8">
        <v>748.1</v>
      </c>
      <c r="C70" s="8">
        <v>1405</v>
      </c>
      <c r="D70" s="8">
        <f t="shared" si="20"/>
        <v>187.80911642828497</v>
      </c>
      <c r="E70" s="21">
        <v>773.4</v>
      </c>
      <c r="F70" s="8">
        <f t="shared" si="21"/>
        <v>103.38190081539899</v>
      </c>
      <c r="G70" s="8">
        <f t="shared" si="22"/>
        <v>55.046263345195726</v>
      </c>
      <c r="H70" s="21">
        <v>773.4</v>
      </c>
      <c r="I70" s="8">
        <f t="shared" si="23"/>
        <v>100</v>
      </c>
      <c r="J70" s="21">
        <v>773.4</v>
      </c>
      <c r="K70" s="12"/>
    </row>
    <row r="71" spans="1:11" ht="47.25" hidden="1">
      <c r="A71" s="7" t="s">
        <v>13</v>
      </c>
      <c r="B71" s="8">
        <v>9442</v>
      </c>
      <c r="C71" s="8">
        <v>10284.700000000001</v>
      </c>
      <c r="D71" s="8">
        <f t="shared" si="20"/>
        <v>108.92501588646475</v>
      </c>
      <c r="E71" s="21">
        <v>9681.5</v>
      </c>
      <c r="F71" s="8">
        <f t="shared" si="21"/>
        <v>102.53653886888372</v>
      </c>
      <c r="G71" s="8">
        <f t="shared" si="22"/>
        <v>94.134977199140465</v>
      </c>
      <c r="H71" s="21">
        <v>9458</v>
      </c>
      <c r="I71" s="8">
        <f t="shared" si="23"/>
        <v>97.691473428704228</v>
      </c>
      <c r="J71" s="21">
        <v>9216.7000000000007</v>
      </c>
      <c r="K71" s="12"/>
    </row>
    <row r="72" spans="1:11" ht="31.5" hidden="1">
      <c r="A72" s="7" t="s">
        <v>14</v>
      </c>
      <c r="B72" s="8">
        <v>393.2</v>
      </c>
      <c r="C72" s="8">
        <v>120</v>
      </c>
      <c r="D72" s="8">
        <f t="shared" si="20"/>
        <v>30.518819938962359</v>
      </c>
      <c r="E72" s="21">
        <v>100</v>
      </c>
      <c r="F72" s="8">
        <f t="shared" si="21"/>
        <v>25.4323499491353</v>
      </c>
      <c r="G72" s="8">
        <f t="shared" si="22"/>
        <v>83.333333333333343</v>
      </c>
      <c r="H72" s="21">
        <v>100</v>
      </c>
      <c r="I72" s="8">
        <f t="shared" si="23"/>
        <v>100</v>
      </c>
      <c r="J72" s="21">
        <v>100</v>
      </c>
      <c r="K72" s="12"/>
    </row>
    <row r="73" spans="1:11" hidden="1">
      <c r="A73" s="7"/>
      <c r="B73" s="8"/>
      <c r="C73" s="8"/>
      <c r="D73" s="8"/>
      <c r="E73" s="21"/>
      <c r="F73" s="8"/>
      <c r="G73" s="8"/>
      <c r="H73" s="21"/>
      <c r="I73" s="8"/>
      <c r="J73" s="21"/>
      <c r="K73" s="12"/>
    </row>
    <row r="74" spans="1:11" ht="31.5" hidden="1">
      <c r="A74" s="7" t="s">
        <v>15</v>
      </c>
      <c r="B74" s="8">
        <v>1699.4</v>
      </c>
      <c r="C74" s="8">
        <v>1000</v>
      </c>
      <c r="D74" s="8">
        <f t="shared" ref="D74:D80" si="24">C74/B74*100</f>
        <v>58.84429798752501</v>
      </c>
      <c r="E74" s="21">
        <v>517.70000000000005</v>
      </c>
      <c r="F74" s="8">
        <f t="shared" ref="F74:F82" si="25">E74/B74*100</f>
        <v>30.463693068141701</v>
      </c>
      <c r="G74" s="8">
        <f t="shared" ref="G74:G82" si="26">E74/C74*100</f>
        <v>51.77</v>
      </c>
      <c r="H74" s="21">
        <v>519.9</v>
      </c>
      <c r="I74" s="8">
        <f t="shared" ref="I74" si="27">H74/E74*100</f>
        <v>100.42495653853582</v>
      </c>
      <c r="J74" s="21">
        <v>532.6</v>
      </c>
      <c r="K74" s="12"/>
    </row>
    <row r="75" spans="1:11" hidden="1">
      <c r="A75" s="7" t="s">
        <v>16</v>
      </c>
      <c r="B75" s="8">
        <v>5.2</v>
      </c>
      <c r="C75" s="8"/>
      <c r="D75" s="8">
        <f t="shared" si="24"/>
        <v>0</v>
      </c>
      <c r="E75" s="21">
        <v>0</v>
      </c>
      <c r="F75" s="8">
        <f t="shared" si="25"/>
        <v>0</v>
      </c>
      <c r="G75" s="8" t="e">
        <f t="shared" si="26"/>
        <v>#DIV/0!</v>
      </c>
      <c r="H75" s="21">
        <v>0</v>
      </c>
      <c r="I75" s="8">
        <v>0</v>
      </c>
      <c r="J75" s="21">
        <v>0</v>
      </c>
      <c r="K75" s="12"/>
    </row>
    <row r="76" spans="1:11">
      <c r="A76" s="14" t="s">
        <v>17</v>
      </c>
      <c r="B76" s="6">
        <v>391665.1</v>
      </c>
      <c r="C76" s="6">
        <v>453308.2</v>
      </c>
      <c r="D76" s="6">
        <f t="shared" si="24"/>
        <v>115.73872678469439</v>
      </c>
      <c r="E76" s="20">
        <v>421856.23</v>
      </c>
      <c r="F76" s="20">
        <f t="shared" ref="F76:G76" si="28">F78+F79+F80+F81</f>
        <v>403.3771433069607</v>
      </c>
      <c r="G76" s="20">
        <f t="shared" si="28"/>
        <v>337.10169391325172</v>
      </c>
      <c r="H76" s="20">
        <f>H78+H79+H80+H81</f>
        <v>295519.98000000004</v>
      </c>
      <c r="I76" s="20">
        <f t="shared" ref="I76:J76" si="29">I78+I79+I80+I81</f>
        <v>322.71948250333446</v>
      </c>
      <c r="J76" s="20">
        <f t="shared" si="29"/>
        <v>292855.98000000004</v>
      </c>
      <c r="K76" s="12"/>
    </row>
    <row r="77" spans="1:11">
      <c r="A77" s="9" t="s">
        <v>33</v>
      </c>
      <c r="B77" s="8"/>
      <c r="C77" s="8"/>
      <c r="D77" s="8" t="e">
        <f t="shared" si="24"/>
        <v>#DIV/0!</v>
      </c>
      <c r="E77" s="21"/>
      <c r="F77" s="8" t="e">
        <f t="shared" si="25"/>
        <v>#DIV/0!</v>
      </c>
      <c r="G77" s="8" t="e">
        <f t="shared" si="26"/>
        <v>#DIV/0!</v>
      </c>
      <c r="H77" s="21"/>
      <c r="I77" s="8" t="e">
        <f t="shared" ref="I77:I82" si="30">H77/E77*100</f>
        <v>#DIV/0!</v>
      </c>
      <c r="J77" s="21"/>
      <c r="K77" s="12"/>
    </row>
    <row r="78" spans="1:11">
      <c r="A78" s="9" t="s">
        <v>34</v>
      </c>
      <c r="B78" s="8">
        <v>74653</v>
      </c>
      <c r="C78" s="8">
        <v>82554</v>
      </c>
      <c r="D78" s="8">
        <f t="shared" si="24"/>
        <v>110.58363361150924</v>
      </c>
      <c r="E78" s="21">
        <v>85669</v>
      </c>
      <c r="F78" s="8">
        <f t="shared" si="25"/>
        <v>114.75627235342183</v>
      </c>
      <c r="G78" s="8">
        <f t="shared" si="26"/>
        <v>103.77328778738766</v>
      </c>
      <c r="H78" s="21">
        <v>71381</v>
      </c>
      <c r="I78" s="8">
        <f t="shared" si="30"/>
        <v>83.321855046749704</v>
      </c>
      <c r="J78" s="21">
        <v>72165</v>
      </c>
      <c r="K78" s="12"/>
    </row>
    <row r="79" spans="1:11">
      <c r="A79" s="9" t="s">
        <v>35</v>
      </c>
      <c r="B79" s="8">
        <v>126043.1</v>
      </c>
      <c r="C79" s="8">
        <v>253411.20000000001</v>
      </c>
      <c r="D79" s="8">
        <f t="shared" si="24"/>
        <v>201.05122771496417</v>
      </c>
      <c r="E79" s="21">
        <v>230572.33</v>
      </c>
      <c r="F79" s="8">
        <f t="shared" si="25"/>
        <v>182.93133856593496</v>
      </c>
      <c r="G79" s="8">
        <f t="shared" si="26"/>
        <v>90.987426759353966</v>
      </c>
      <c r="H79" s="21">
        <v>119100.08</v>
      </c>
      <c r="I79" s="8">
        <f t="shared" si="30"/>
        <v>51.654107845464367</v>
      </c>
      <c r="J79" s="21">
        <v>116512.08</v>
      </c>
      <c r="K79" s="12"/>
    </row>
    <row r="80" spans="1:11">
      <c r="A80" s="9" t="s">
        <v>36</v>
      </c>
      <c r="B80" s="8">
        <v>100476.8</v>
      </c>
      <c r="C80" s="8">
        <v>104882.5</v>
      </c>
      <c r="D80" s="8">
        <f t="shared" si="24"/>
        <v>104.38479330551928</v>
      </c>
      <c r="E80" s="21">
        <v>99750.399999999994</v>
      </c>
      <c r="F80" s="8">
        <f t="shared" si="25"/>
        <v>99.277047039714631</v>
      </c>
      <c r="G80" s="8">
        <f t="shared" si="26"/>
        <v>95.106810001668535</v>
      </c>
      <c r="H80" s="21">
        <v>99902.1</v>
      </c>
      <c r="I80" s="8">
        <f t="shared" si="30"/>
        <v>100.1520795906583</v>
      </c>
      <c r="J80" s="21">
        <v>99042.1</v>
      </c>
      <c r="K80" s="12"/>
    </row>
    <row r="81" spans="1:11">
      <c r="A81" s="9" t="s">
        <v>18</v>
      </c>
      <c r="B81" s="8">
        <v>91454.399999999994</v>
      </c>
      <c r="C81" s="8">
        <v>12415.8</v>
      </c>
      <c r="D81" s="8">
        <f>C81/B81*100</f>
        <v>13.575946045242219</v>
      </c>
      <c r="E81" s="21">
        <v>5864.5</v>
      </c>
      <c r="F81" s="8">
        <f t="shared" si="25"/>
        <v>6.4124853478892216</v>
      </c>
      <c r="G81" s="8">
        <f t="shared" si="26"/>
        <v>47.234169364841577</v>
      </c>
      <c r="H81" s="21">
        <v>5136.8</v>
      </c>
      <c r="I81" s="8">
        <f t="shared" si="30"/>
        <v>87.591440020462102</v>
      </c>
      <c r="J81" s="21">
        <v>5136.8</v>
      </c>
      <c r="K81" s="12"/>
    </row>
    <row r="82" spans="1:11" s="28" customFormat="1">
      <c r="A82" s="24" t="s">
        <v>37</v>
      </c>
      <c r="B82" s="25">
        <v>465640.6</v>
      </c>
      <c r="C82" s="25">
        <v>539719.1</v>
      </c>
      <c r="D82" s="25">
        <f>C82/B82*100</f>
        <v>115.9089435070739</v>
      </c>
      <c r="E82" s="26">
        <v>498736.83</v>
      </c>
      <c r="F82" s="25">
        <f t="shared" si="25"/>
        <v>107.10767703675326</v>
      </c>
      <c r="G82" s="25">
        <f t="shared" si="26"/>
        <v>92.40674083981834</v>
      </c>
      <c r="H82" s="26">
        <v>374484.28</v>
      </c>
      <c r="I82" s="25">
        <f t="shared" si="30"/>
        <v>75.086550155118886</v>
      </c>
      <c r="J82" s="26">
        <v>375060.28</v>
      </c>
      <c r="K82" s="27"/>
    </row>
    <row r="83" spans="1:11" s="28" customFormat="1">
      <c r="A83" s="24" t="s">
        <v>38</v>
      </c>
      <c r="B83" s="25">
        <f>B47-B82</f>
        <v>77.200000000011642</v>
      </c>
      <c r="C83" s="25">
        <f t="shared" ref="C83:J83" si="31">C47-C82</f>
        <v>-10808.099999999977</v>
      </c>
      <c r="D83" s="25">
        <f t="shared" si="31"/>
        <v>-2.3399538742962847</v>
      </c>
      <c r="E83" s="25">
        <f t="shared" si="31"/>
        <v>0</v>
      </c>
      <c r="F83" s="25">
        <f t="shared" si="31"/>
        <v>-1.7754770522500962E-2</v>
      </c>
      <c r="G83" s="25">
        <f t="shared" si="31"/>
        <v>1.8882974558495533</v>
      </c>
      <c r="H83" s="25">
        <f t="shared" si="31"/>
        <v>0</v>
      </c>
      <c r="I83" s="25">
        <f t="shared" si="31"/>
        <v>0</v>
      </c>
      <c r="J83" s="25">
        <f t="shared" si="31"/>
        <v>0</v>
      </c>
      <c r="K83" s="27"/>
    </row>
    <row r="84" spans="1:11">
      <c r="A84" s="33" t="s">
        <v>40</v>
      </c>
      <c r="B84" s="34"/>
      <c r="C84" s="34"/>
      <c r="D84" s="34"/>
      <c r="E84" s="34"/>
      <c r="F84" s="34"/>
      <c r="G84" s="34"/>
      <c r="H84" s="34"/>
      <c r="I84" s="34"/>
      <c r="J84" s="35"/>
      <c r="K84" s="12"/>
    </row>
    <row r="85" spans="1:11">
      <c r="A85" s="5" t="s">
        <v>31</v>
      </c>
      <c r="B85" s="6">
        <f>B87+B114</f>
        <v>88082.7</v>
      </c>
      <c r="C85" s="6">
        <f>C87+C114</f>
        <v>105312.7</v>
      </c>
      <c r="D85" s="6">
        <f t="shared" ref="D85" si="32">C85/B85*100</f>
        <v>119.56116240760105</v>
      </c>
      <c r="E85" s="20">
        <f>E87+E114</f>
        <v>91793.919999999998</v>
      </c>
      <c r="F85" s="6">
        <f>E85/B85*100</f>
        <v>104.21333587639798</v>
      </c>
      <c r="G85" s="6">
        <f>E85/C85*100</f>
        <v>87.163200639618964</v>
      </c>
      <c r="H85" s="20">
        <f>H87+H114</f>
        <v>76173.320000000007</v>
      </c>
      <c r="I85" s="6">
        <f>H85/E85*100</f>
        <v>82.982968806648643</v>
      </c>
      <c r="J85" s="20">
        <f>J87+J114</f>
        <v>76525.72</v>
      </c>
      <c r="K85" s="12"/>
    </row>
    <row r="86" spans="1:11">
      <c r="A86" s="5" t="s">
        <v>32</v>
      </c>
      <c r="B86" s="6"/>
      <c r="C86" s="6"/>
      <c r="D86" s="6"/>
      <c r="E86" s="20"/>
      <c r="F86" s="6"/>
      <c r="G86" s="6"/>
      <c r="H86" s="20"/>
      <c r="I86" s="6"/>
      <c r="J86" s="20"/>
      <c r="K86" s="12"/>
    </row>
    <row r="87" spans="1:11">
      <c r="A87" s="5" t="s">
        <v>1</v>
      </c>
      <c r="B87" s="6">
        <v>29561.1</v>
      </c>
      <c r="C87" s="6">
        <v>27702.5</v>
      </c>
      <c r="D87" s="6">
        <f t="shared" ref="D87:D88" si="33">C87/B87*100</f>
        <v>93.712683222207573</v>
      </c>
      <c r="E87" s="20">
        <v>24578.3</v>
      </c>
      <c r="F87" s="6">
        <f t="shared" ref="F87:F88" si="34">E87/B87*100</f>
        <v>83.144064327782118</v>
      </c>
      <c r="G87" s="6">
        <f t="shared" ref="G87:G88" si="35">E87/C87*100</f>
        <v>88.7223174803718</v>
      </c>
      <c r="H87" s="20">
        <v>25544.5</v>
      </c>
      <c r="I87" s="6">
        <f t="shared" ref="I87:I88" si="36">H87/E87*100</f>
        <v>103.93110996285341</v>
      </c>
      <c r="J87" s="20">
        <v>26482</v>
      </c>
      <c r="K87" s="12"/>
    </row>
    <row r="88" spans="1:11" hidden="1">
      <c r="A88" s="7" t="s">
        <v>2</v>
      </c>
      <c r="B88" s="8">
        <f>B90</f>
        <v>21769.8</v>
      </c>
      <c r="C88" s="8">
        <f>C89+C90</f>
        <v>22500</v>
      </c>
      <c r="D88" s="8">
        <f t="shared" si="33"/>
        <v>103.3541879116942</v>
      </c>
      <c r="E88" s="21">
        <f>E89+E90</f>
        <v>23436.1</v>
      </c>
      <c r="F88" s="8">
        <f t="shared" si="34"/>
        <v>107.65418148076694</v>
      </c>
      <c r="G88" s="8">
        <f t="shared" si="35"/>
        <v>104.16044444444444</v>
      </c>
      <c r="H88" s="21">
        <f>H89+H90</f>
        <v>24625.599999999999</v>
      </c>
      <c r="I88" s="8">
        <f t="shared" si="36"/>
        <v>105.07550317672309</v>
      </c>
      <c r="J88" s="21">
        <f>J89+J90</f>
        <v>25802.799999999999</v>
      </c>
      <c r="K88" s="12"/>
    </row>
    <row r="89" spans="1:11" hidden="1">
      <c r="A89" s="7"/>
      <c r="B89" s="8">
        <v>8123780.4809999997</v>
      </c>
      <c r="C89" s="8"/>
      <c r="D89" s="8"/>
      <c r="E89" s="21"/>
      <c r="F89" s="8"/>
      <c r="G89" s="8"/>
      <c r="H89" s="21"/>
      <c r="I89" s="8"/>
      <c r="J89" s="21"/>
      <c r="K89" s="12"/>
    </row>
    <row r="90" spans="1:11" hidden="1">
      <c r="A90" s="7" t="s">
        <v>3</v>
      </c>
      <c r="B90" s="8">
        <v>21769.8</v>
      </c>
      <c r="C90" s="8">
        <v>22500</v>
      </c>
      <c r="D90" s="8">
        <f t="shared" ref="D90:D99" si="37">C90/B90*100</f>
        <v>103.3541879116942</v>
      </c>
      <c r="E90" s="21">
        <v>23436.1</v>
      </c>
      <c r="F90" s="8">
        <f t="shared" ref="F90:F99" si="38">E90/B90*100</f>
        <v>107.65418148076694</v>
      </c>
      <c r="G90" s="8">
        <f t="shared" ref="G90:G99" si="39">E90/C90*100</f>
        <v>104.16044444444444</v>
      </c>
      <c r="H90" s="21">
        <v>24625.599999999999</v>
      </c>
      <c r="I90" s="8">
        <f t="shared" ref="I90:I99" si="40">H90/E90*100</f>
        <v>105.07550317672309</v>
      </c>
      <c r="J90" s="21">
        <v>25802.799999999999</v>
      </c>
    </row>
    <row r="91" spans="1:11" ht="47.25" hidden="1">
      <c r="A91" s="7" t="s">
        <v>4</v>
      </c>
      <c r="B91" s="8">
        <f>B92</f>
        <v>3460.5</v>
      </c>
      <c r="C91" s="8">
        <v>3874.3</v>
      </c>
      <c r="D91" s="8">
        <f t="shared" si="37"/>
        <v>111.95780956509176</v>
      </c>
      <c r="E91" s="21">
        <f>E92</f>
        <v>4081.3</v>
      </c>
      <c r="F91" s="8">
        <f t="shared" si="38"/>
        <v>117.93960410345325</v>
      </c>
      <c r="G91" s="8">
        <f t="shared" si="39"/>
        <v>105.34290065302119</v>
      </c>
      <c r="H91" s="21">
        <f>H92</f>
        <v>4150.5</v>
      </c>
      <c r="I91" s="8">
        <f t="shared" si="40"/>
        <v>101.69553818636219</v>
      </c>
      <c r="J91" s="21">
        <f>J92</f>
        <v>4204.8999999999996</v>
      </c>
    </row>
    <row r="92" spans="1:11" ht="47.25" hidden="1">
      <c r="A92" s="7" t="s">
        <v>5</v>
      </c>
      <c r="B92" s="8">
        <v>3460.5</v>
      </c>
      <c r="C92" s="8">
        <v>3874.3</v>
      </c>
      <c r="D92" s="8">
        <f t="shared" si="37"/>
        <v>111.95780956509176</v>
      </c>
      <c r="E92" s="21">
        <v>4081.3</v>
      </c>
      <c r="F92" s="8">
        <f t="shared" si="38"/>
        <v>117.93960410345325</v>
      </c>
      <c r="G92" s="8">
        <f t="shared" si="39"/>
        <v>105.34290065302119</v>
      </c>
      <c r="H92" s="21">
        <v>4150.5</v>
      </c>
      <c r="I92" s="8">
        <f t="shared" si="40"/>
        <v>101.69553818636219</v>
      </c>
      <c r="J92" s="21">
        <v>4204.8999999999996</v>
      </c>
    </row>
    <row r="93" spans="1:11" hidden="1">
      <c r="A93" s="7" t="s">
        <v>6</v>
      </c>
      <c r="B93" s="8">
        <f>B94+B95+B96+B97</f>
        <v>13924</v>
      </c>
      <c r="C93" s="8">
        <f>C94+C95+C96+C97</f>
        <v>20045.599999999999</v>
      </c>
      <c r="D93" s="8">
        <f t="shared" si="37"/>
        <v>143.96437805228382</v>
      </c>
      <c r="E93" s="21">
        <f>E94+E95+E96+E97</f>
        <v>17856.3</v>
      </c>
      <c r="F93" s="8">
        <f t="shared" si="38"/>
        <v>128.24116633151391</v>
      </c>
      <c r="G93" s="8">
        <f t="shared" si="39"/>
        <v>89.078401245161032</v>
      </c>
      <c r="H93" s="21">
        <f>H94+H95+H96+H97</f>
        <v>18925.2</v>
      </c>
      <c r="I93" s="8">
        <f t="shared" si="40"/>
        <v>105.98612254498414</v>
      </c>
      <c r="J93" s="21">
        <f>J94+J95+J96+J97</f>
        <v>19821.599999999999</v>
      </c>
    </row>
    <row r="94" spans="1:11" ht="31.5" hidden="1">
      <c r="A94" s="7" t="s">
        <v>7</v>
      </c>
      <c r="B94" s="8">
        <v>9580</v>
      </c>
      <c r="C94" s="41">
        <v>18200</v>
      </c>
      <c r="D94" s="8">
        <f t="shared" si="37"/>
        <v>189.97912317327766</v>
      </c>
      <c r="E94" s="21">
        <v>17178.8</v>
      </c>
      <c r="F94" s="8">
        <f t="shared" si="38"/>
        <v>179.31941544885177</v>
      </c>
      <c r="G94" s="8">
        <f t="shared" si="39"/>
        <v>94.389010989010984</v>
      </c>
      <c r="H94" s="21">
        <v>18226.7</v>
      </c>
      <c r="I94" s="8">
        <f t="shared" si="40"/>
        <v>106.09996041632709</v>
      </c>
      <c r="J94" s="21">
        <v>19101.599999999999</v>
      </c>
    </row>
    <row r="95" spans="1:11" ht="31.5" hidden="1">
      <c r="A95" s="7" t="s">
        <v>21</v>
      </c>
      <c r="B95" s="8">
        <v>4280.6000000000004</v>
      </c>
      <c r="C95" s="8">
        <v>1220</v>
      </c>
      <c r="D95" s="8">
        <f t="shared" si="37"/>
        <v>28.500677475120305</v>
      </c>
      <c r="E95" s="21">
        <v>0</v>
      </c>
      <c r="F95" s="8">
        <f t="shared" si="38"/>
        <v>0</v>
      </c>
      <c r="G95" s="8">
        <f t="shared" si="39"/>
        <v>0</v>
      </c>
      <c r="H95" s="21">
        <v>0</v>
      </c>
      <c r="I95" s="8" t="e">
        <f t="shared" si="40"/>
        <v>#DIV/0!</v>
      </c>
      <c r="J95" s="21">
        <v>0</v>
      </c>
    </row>
    <row r="96" spans="1:11" hidden="1">
      <c r="A96" s="19" t="s">
        <v>22</v>
      </c>
      <c r="B96" s="8">
        <v>26.8</v>
      </c>
      <c r="C96" s="8">
        <v>5.6</v>
      </c>
      <c r="D96" s="8">
        <f t="shared" si="37"/>
        <v>20.8955223880597</v>
      </c>
      <c r="E96" s="21">
        <v>7.5</v>
      </c>
      <c r="F96" s="8">
        <f t="shared" si="38"/>
        <v>27.985074626865668</v>
      </c>
      <c r="G96" s="8">
        <f t="shared" si="39"/>
        <v>133.92857142857144</v>
      </c>
      <c r="H96" s="21">
        <v>8.5</v>
      </c>
      <c r="I96" s="8">
        <f t="shared" si="40"/>
        <v>113.33333333333333</v>
      </c>
      <c r="J96" s="21">
        <v>10</v>
      </c>
    </row>
    <row r="97" spans="1:10" ht="31.5" hidden="1">
      <c r="A97" s="18" t="s">
        <v>23</v>
      </c>
      <c r="B97" s="8">
        <v>36.6</v>
      </c>
      <c r="C97" s="8">
        <v>620</v>
      </c>
      <c r="D97" s="8">
        <f t="shared" si="37"/>
        <v>1693.9890710382515</v>
      </c>
      <c r="E97" s="21">
        <v>670</v>
      </c>
      <c r="F97" s="8">
        <f t="shared" si="38"/>
        <v>1830.6010928961748</v>
      </c>
      <c r="G97" s="8">
        <f t="shared" si="39"/>
        <v>108.06451612903226</v>
      </c>
      <c r="H97" s="21">
        <v>690</v>
      </c>
      <c r="I97" s="8">
        <f t="shared" si="40"/>
        <v>102.98507462686568</v>
      </c>
      <c r="J97" s="21">
        <v>710</v>
      </c>
    </row>
    <row r="98" spans="1:10" hidden="1">
      <c r="A98" s="7" t="s">
        <v>8</v>
      </c>
      <c r="B98" s="8">
        <f>B99+B100+B101</f>
        <v>1409.8</v>
      </c>
      <c r="C98" s="8">
        <f>C99+C100+C101</f>
        <v>1700</v>
      </c>
      <c r="D98" s="8">
        <f t="shared" si="37"/>
        <v>120.58448006809476</v>
      </c>
      <c r="E98" s="21">
        <f>E99+E100+E101</f>
        <v>1735</v>
      </c>
      <c r="F98" s="8">
        <f t="shared" si="38"/>
        <v>123.06710171655556</v>
      </c>
      <c r="G98" s="8">
        <f t="shared" si="39"/>
        <v>102.05882352941175</v>
      </c>
      <c r="H98" s="21">
        <f>H99+H100+H101</f>
        <v>1750</v>
      </c>
      <c r="I98" s="8">
        <f t="shared" si="40"/>
        <v>100.86455331412103</v>
      </c>
      <c r="J98" s="21">
        <f>J99+J100+J101</f>
        <v>1760</v>
      </c>
    </row>
    <row r="99" spans="1:10" hidden="1">
      <c r="A99" s="7" t="s">
        <v>9</v>
      </c>
      <c r="B99" s="8">
        <v>1409.8</v>
      </c>
      <c r="C99" s="8">
        <v>1700</v>
      </c>
      <c r="D99" s="8">
        <f t="shared" si="37"/>
        <v>120.58448006809476</v>
      </c>
      <c r="E99" s="21">
        <v>1735</v>
      </c>
      <c r="F99" s="8">
        <f t="shared" si="38"/>
        <v>123.06710171655556</v>
      </c>
      <c r="G99" s="8">
        <f t="shared" si="39"/>
        <v>102.05882352941175</v>
      </c>
      <c r="H99" s="21">
        <v>1750</v>
      </c>
      <c r="I99" s="8">
        <f t="shared" si="40"/>
        <v>100.86455331412103</v>
      </c>
      <c r="J99" s="21">
        <v>1760</v>
      </c>
    </row>
    <row r="100" spans="1:10" hidden="1">
      <c r="A100" s="7"/>
      <c r="B100" s="8"/>
      <c r="C100" s="8"/>
      <c r="D100" s="8"/>
      <c r="E100" s="21"/>
      <c r="F100" s="8"/>
      <c r="G100" s="8"/>
      <c r="H100" s="21"/>
      <c r="I100" s="8"/>
      <c r="J100" s="21"/>
    </row>
    <row r="101" spans="1:10" hidden="1">
      <c r="A101" s="7"/>
      <c r="B101" s="8"/>
      <c r="C101" s="8"/>
      <c r="D101" s="8"/>
      <c r="E101" s="21"/>
      <c r="F101" s="8"/>
      <c r="G101" s="8"/>
      <c r="H101" s="21"/>
      <c r="I101" s="8"/>
      <c r="J101" s="21"/>
    </row>
    <row r="102" spans="1:10" hidden="1">
      <c r="A102" s="7"/>
      <c r="B102" s="8"/>
      <c r="C102" s="8"/>
      <c r="D102" s="8"/>
      <c r="E102" s="21"/>
      <c r="F102" s="8"/>
      <c r="G102" s="8"/>
      <c r="H102" s="21"/>
      <c r="I102" s="8"/>
      <c r="J102" s="21"/>
    </row>
    <row r="103" spans="1:10" hidden="1">
      <c r="A103" s="7"/>
      <c r="B103" s="8"/>
      <c r="C103" s="8"/>
      <c r="D103" s="8"/>
      <c r="E103" s="21"/>
      <c r="F103" s="8"/>
      <c r="G103" s="8"/>
      <c r="H103" s="21"/>
      <c r="I103" s="8"/>
      <c r="J103" s="21"/>
    </row>
    <row r="104" spans="1:10" hidden="1">
      <c r="A104" s="7"/>
      <c r="B104" s="8"/>
      <c r="C104" s="8"/>
      <c r="D104" s="8"/>
      <c r="E104" s="21"/>
      <c r="F104" s="8"/>
      <c r="G104" s="8"/>
      <c r="H104" s="21"/>
      <c r="I104" s="8"/>
      <c r="J104" s="21"/>
    </row>
    <row r="105" spans="1:10" hidden="1">
      <c r="A105" s="7" t="s">
        <v>10</v>
      </c>
      <c r="B105" s="8">
        <v>981.1</v>
      </c>
      <c r="C105" s="8">
        <v>805</v>
      </c>
      <c r="D105" s="8">
        <f t="shared" ref="D105" si="41">C105/B105*100</f>
        <v>82.050759351748042</v>
      </c>
      <c r="E105" s="21">
        <v>885</v>
      </c>
      <c r="F105" s="8">
        <f t="shared" ref="F105" si="42">E105/B105*100</f>
        <v>90.20487208235653</v>
      </c>
      <c r="G105" s="8">
        <f t="shared" ref="G105" si="43">E105/C105*100</f>
        <v>109.93788819875776</v>
      </c>
      <c r="H105" s="21">
        <v>890</v>
      </c>
      <c r="I105" s="8">
        <f t="shared" ref="I105" si="44">H105/E105*100</f>
        <v>100.56497175141243</v>
      </c>
      <c r="J105" s="21">
        <v>895</v>
      </c>
    </row>
    <row r="106" spans="1:10" hidden="1">
      <c r="A106" s="7"/>
      <c r="B106" s="8"/>
      <c r="C106" s="8"/>
      <c r="D106" s="8"/>
      <c r="E106" s="21"/>
      <c r="F106" s="8"/>
      <c r="G106" s="8"/>
      <c r="H106" s="21"/>
      <c r="I106" s="8"/>
      <c r="J106" s="21"/>
    </row>
    <row r="107" spans="1:10" ht="63" hidden="1">
      <c r="A107" s="7" t="s">
        <v>11</v>
      </c>
      <c r="B107" s="8">
        <v>2001.1</v>
      </c>
      <c r="C107" s="8">
        <v>1797.2</v>
      </c>
      <c r="D107" s="8">
        <f t="shared" ref="D107:D110" si="45">C107/B107*100</f>
        <v>89.810604167707766</v>
      </c>
      <c r="E107" s="21">
        <v>1962.8</v>
      </c>
      <c r="F107" s="8">
        <f t="shared" ref="F107:F110" si="46">E107/B107*100</f>
        <v>98.086052671030927</v>
      </c>
      <c r="G107" s="8">
        <f t="shared" ref="G107:G110" si="47">E107/C107*100</f>
        <v>109.2143334075228</v>
      </c>
      <c r="H107" s="21">
        <v>1988.8</v>
      </c>
      <c r="I107" s="8">
        <f t="shared" ref="I107:I110" si="48">H107/E107*100</f>
        <v>101.32463827185654</v>
      </c>
      <c r="J107" s="21">
        <v>2020.5</v>
      </c>
    </row>
    <row r="108" spans="1:10" ht="31.5" hidden="1">
      <c r="A108" s="7" t="s">
        <v>12</v>
      </c>
      <c r="B108" s="8">
        <v>748.1</v>
      </c>
      <c r="C108" s="8">
        <v>1405</v>
      </c>
      <c r="D108" s="8">
        <f t="shared" si="45"/>
        <v>187.80911642828497</v>
      </c>
      <c r="E108" s="21">
        <v>773.4</v>
      </c>
      <c r="F108" s="8">
        <f t="shared" si="46"/>
        <v>103.38190081539899</v>
      </c>
      <c r="G108" s="8">
        <f t="shared" si="47"/>
        <v>55.046263345195726</v>
      </c>
      <c r="H108" s="21">
        <v>773.4</v>
      </c>
      <c r="I108" s="8">
        <f t="shared" si="48"/>
        <v>100</v>
      </c>
      <c r="J108" s="21">
        <v>773.4</v>
      </c>
    </row>
    <row r="109" spans="1:10" ht="47.25" hidden="1">
      <c r="A109" s="7" t="s">
        <v>13</v>
      </c>
      <c r="B109" s="8">
        <v>9442</v>
      </c>
      <c r="C109" s="8">
        <v>10284.700000000001</v>
      </c>
      <c r="D109" s="8">
        <f t="shared" si="45"/>
        <v>108.92501588646475</v>
      </c>
      <c r="E109" s="21">
        <v>9542.9</v>
      </c>
      <c r="F109" s="8">
        <f t="shared" si="46"/>
        <v>101.06862952764244</v>
      </c>
      <c r="G109" s="8">
        <f t="shared" si="47"/>
        <v>92.787344307563657</v>
      </c>
      <c r="H109" s="21">
        <v>9458</v>
      </c>
      <c r="I109" s="8">
        <f t="shared" si="48"/>
        <v>99.110333336826343</v>
      </c>
      <c r="J109" s="21">
        <v>9216.7000000000007</v>
      </c>
    </row>
    <row r="110" spans="1:10" ht="31.5" hidden="1">
      <c r="A110" s="7" t="s">
        <v>14</v>
      </c>
      <c r="B110" s="8">
        <v>393.2</v>
      </c>
      <c r="C110" s="8">
        <v>120</v>
      </c>
      <c r="D110" s="8">
        <f t="shared" si="45"/>
        <v>30.518819938962359</v>
      </c>
      <c r="E110" s="21">
        <v>100</v>
      </c>
      <c r="F110" s="8">
        <f t="shared" si="46"/>
        <v>25.4323499491353</v>
      </c>
      <c r="G110" s="8">
        <f t="shared" si="47"/>
        <v>83.333333333333343</v>
      </c>
      <c r="H110" s="21">
        <v>100</v>
      </c>
      <c r="I110" s="8">
        <f t="shared" si="48"/>
        <v>100</v>
      </c>
      <c r="J110" s="21">
        <v>100</v>
      </c>
    </row>
    <row r="111" spans="1:10" hidden="1">
      <c r="A111" s="7"/>
      <c r="B111" s="8"/>
      <c r="C111" s="8"/>
      <c r="D111" s="8"/>
      <c r="E111" s="21"/>
      <c r="F111" s="8"/>
      <c r="G111" s="8"/>
      <c r="H111" s="21"/>
      <c r="I111" s="8"/>
      <c r="J111" s="21"/>
    </row>
    <row r="112" spans="1:10" ht="31.5" hidden="1">
      <c r="A112" s="7" t="s">
        <v>15</v>
      </c>
      <c r="B112" s="8">
        <v>1699.4</v>
      </c>
      <c r="C112" s="8">
        <v>1000</v>
      </c>
      <c r="D112" s="8">
        <f t="shared" ref="D112:D118" si="49">C112/B112*100</f>
        <v>58.84429798752501</v>
      </c>
      <c r="E112" s="21">
        <v>517.70000000000005</v>
      </c>
      <c r="F112" s="8">
        <f t="shared" ref="F112:F120" si="50">E112/B112*100</f>
        <v>30.463693068141701</v>
      </c>
      <c r="G112" s="8">
        <f t="shared" ref="G112:G120" si="51">E112/C112*100</f>
        <v>51.77</v>
      </c>
      <c r="H112" s="21">
        <v>519.9</v>
      </c>
      <c r="I112" s="8">
        <f t="shared" ref="I112" si="52">H112/E112*100</f>
        <v>100.42495653853582</v>
      </c>
      <c r="J112" s="21">
        <v>532.6</v>
      </c>
    </row>
    <row r="113" spans="1:11" hidden="1">
      <c r="A113" s="7" t="s">
        <v>16</v>
      </c>
      <c r="B113" s="8">
        <v>5.2</v>
      </c>
      <c r="C113" s="8">
        <v>-5.2</v>
      </c>
      <c r="D113" s="8">
        <f t="shared" si="49"/>
        <v>-100</v>
      </c>
      <c r="E113" s="21">
        <v>0</v>
      </c>
      <c r="F113" s="8">
        <f t="shared" si="50"/>
        <v>0</v>
      </c>
      <c r="G113" s="8">
        <f t="shared" si="51"/>
        <v>0</v>
      </c>
      <c r="H113" s="21">
        <v>0</v>
      </c>
      <c r="I113" s="8">
        <v>0</v>
      </c>
      <c r="J113" s="21">
        <v>0</v>
      </c>
    </row>
    <row r="114" spans="1:11">
      <c r="A114" s="14" t="s">
        <v>17</v>
      </c>
      <c r="B114" s="6">
        <v>58521.599999999999</v>
      </c>
      <c r="C114" s="6">
        <v>77610.2</v>
      </c>
      <c r="D114" s="6">
        <f t="shared" si="49"/>
        <v>132.61804188538932</v>
      </c>
      <c r="E114" s="20">
        <v>67215.62</v>
      </c>
      <c r="F114" s="6">
        <f t="shared" si="50"/>
        <v>114.85608732502186</v>
      </c>
      <c r="G114" s="6">
        <f t="shared" si="51"/>
        <v>86.6066831421643</v>
      </c>
      <c r="H114" s="20">
        <v>50628.82</v>
      </c>
      <c r="I114" s="6">
        <f t="shared" ref="I114:I120" si="53">H114/E114*100</f>
        <v>75.322997838895191</v>
      </c>
      <c r="J114" s="20">
        <v>50043.72</v>
      </c>
    </row>
    <row r="115" spans="1:11">
      <c r="A115" s="9" t="s">
        <v>33</v>
      </c>
      <c r="B115" s="8"/>
      <c r="C115" s="8"/>
      <c r="D115" s="8" t="e">
        <f t="shared" si="49"/>
        <v>#DIV/0!</v>
      </c>
      <c r="E115" s="21"/>
      <c r="F115" s="8" t="e">
        <f t="shared" si="50"/>
        <v>#DIV/0!</v>
      </c>
      <c r="G115" s="8" t="e">
        <f t="shared" si="51"/>
        <v>#DIV/0!</v>
      </c>
      <c r="H115" s="21"/>
      <c r="I115" s="8" t="e">
        <f t="shared" si="53"/>
        <v>#DIV/0!</v>
      </c>
      <c r="J115" s="21"/>
    </row>
    <row r="116" spans="1:11">
      <c r="A116" s="9" t="s">
        <v>34</v>
      </c>
      <c r="B116" s="8">
        <v>2843</v>
      </c>
      <c r="C116" s="8">
        <v>2904.8</v>
      </c>
      <c r="D116" s="8">
        <f t="shared" si="49"/>
        <v>102.17376011255716</v>
      </c>
      <c r="E116" s="21">
        <v>2688</v>
      </c>
      <c r="F116" s="8">
        <f t="shared" si="50"/>
        <v>94.548012662680264</v>
      </c>
      <c r="G116" s="8">
        <f t="shared" si="51"/>
        <v>92.536491324703931</v>
      </c>
      <c r="H116" s="21">
        <v>2680</v>
      </c>
      <c r="I116" s="8">
        <f t="shared" si="53"/>
        <v>99.702380952380949</v>
      </c>
      <c r="J116" s="21">
        <v>2673</v>
      </c>
    </row>
    <row r="117" spans="1:11">
      <c r="A117" s="9" t="s">
        <v>35</v>
      </c>
      <c r="B117" s="8">
        <v>41864.6</v>
      </c>
      <c r="C117" s="8">
        <v>63806.9</v>
      </c>
      <c r="D117" s="8">
        <f t="shared" si="49"/>
        <v>152.4125394724899</v>
      </c>
      <c r="E117" s="21">
        <v>51687.92</v>
      </c>
      <c r="F117" s="8">
        <f t="shared" si="50"/>
        <v>123.4645022286132</v>
      </c>
      <c r="G117" s="8">
        <f t="shared" si="51"/>
        <v>81.006787667164517</v>
      </c>
      <c r="H117" s="21">
        <v>36551.919999999998</v>
      </c>
      <c r="I117" s="8">
        <f t="shared" si="53"/>
        <v>70.71656201294229</v>
      </c>
      <c r="J117" s="21">
        <v>36551.919999999998</v>
      </c>
    </row>
    <row r="118" spans="1:11">
      <c r="A118" s="9" t="s">
        <v>36</v>
      </c>
      <c r="B118" s="8">
        <v>575.5</v>
      </c>
      <c r="C118" s="8">
        <v>651.6</v>
      </c>
      <c r="D118" s="8">
        <f t="shared" si="49"/>
        <v>113.22328410078192</v>
      </c>
      <c r="E118" s="21">
        <v>682.1</v>
      </c>
      <c r="F118" s="8">
        <f t="shared" si="50"/>
        <v>118.52302345786273</v>
      </c>
      <c r="G118" s="8">
        <f t="shared" si="51"/>
        <v>104.68078575813382</v>
      </c>
      <c r="H118" s="21">
        <v>706.5</v>
      </c>
      <c r="I118" s="8">
        <f t="shared" si="53"/>
        <v>103.57718809558716</v>
      </c>
      <c r="J118" s="21">
        <v>706.5</v>
      </c>
    </row>
    <row r="119" spans="1:11">
      <c r="A119" s="9" t="s">
        <v>18</v>
      </c>
      <c r="B119" s="8">
        <v>13194.5</v>
      </c>
      <c r="C119" s="8">
        <v>10105.5</v>
      </c>
      <c r="D119" s="8">
        <f>C119/B119*100</f>
        <v>76.588730152715144</v>
      </c>
      <c r="E119" s="21">
        <v>12157.6</v>
      </c>
      <c r="F119" s="8">
        <f t="shared" si="50"/>
        <v>92.141422562431316</v>
      </c>
      <c r="G119" s="8">
        <f t="shared" si="51"/>
        <v>120.30676364356043</v>
      </c>
      <c r="H119" s="21">
        <v>10690.4</v>
      </c>
      <c r="I119" s="8">
        <f t="shared" si="53"/>
        <v>87.931828650391523</v>
      </c>
      <c r="J119" s="21">
        <v>10112.299999999999</v>
      </c>
    </row>
    <row r="120" spans="1:11" s="28" customFormat="1">
      <c r="A120" s="24" t="s">
        <v>37</v>
      </c>
      <c r="B120" s="25">
        <v>88370.1</v>
      </c>
      <c r="C120" s="25">
        <v>107506.7</v>
      </c>
      <c r="D120" s="25">
        <f>C120/B120*100</f>
        <v>121.65506206284704</v>
      </c>
      <c r="E120" s="25">
        <v>91793.919999999998</v>
      </c>
      <c r="F120" s="25">
        <f t="shared" si="50"/>
        <v>103.87441000972046</v>
      </c>
      <c r="G120" s="25">
        <f t="shared" si="51"/>
        <v>85.384371392666694</v>
      </c>
      <c r="H120" s="26">
        <v>76173.320000000007</v>
      </c>
      <c r="I120" s="25">
        <f t="shared" si="53"/>
        <v>82.982968806648643</v>
      </c>
      <c r="J120" s="25">
        <v>76525.72</v>
      </c>
      <c r="K120" s="29"/>
    </row>
    <row r="121" spans="1:11" s="28" customFormat="1">
      <c r="A121" s="24" t="s">
        <v>38</v>
      </c>
      <c r="B121" s="25">
        <f>B85-B120</f>
        <v>-287.40000000000873</v>
      </c>
      <c r="C121" s="25">
        <f t="shared" ref="C121:J121" si="54">C85-C120</f>
        <v>-2194</v>
      </c>
      <c r="D121" s="25">
        <f t="shared" si="54"/>
        <v>-2.0938996552459912</v>
      </c>
      <c r="E121" s="26">
        <f t="shared" si="54"/>
        <v>0</v>
      </c>
      <c r="F121" s="25">
        <f t="shared" si="54"/>
        <v>0.33892586667751345</v>
      </c>
      <c r="G121" s="25">
        <f t="shared" si="54"/>
        <v>1.7788292469522702</v>
      </c>
      <c r="H121" s="26">
        <f t="shared" si="54"/>
        <v>0</v>
      </c>
      <c r="I121" s="26">
        <f t="shared" si="54"/>
        <v>0</v>
      </c>
      <c r="J121" s="26">
        <f t="shared" si="54"/>
        <v>0</v>
      </c>
      <c r="K121" s="29"/>
    </row>
  </sheetData>
  <sheetProtection selectLockedCells="1" selectUnlockedCells="1"/>
  <mergeCells count="14">
    <mergeCell ref="A8:J8"/>
    <mergeCell ref="A46:J46"/>
    <mergeCell ref="A84:J84"/>
    <mergeCell ref="A4:K4"/>
    <mergeCell ref="I6:I7"/>
    <mergeCell ref="K6:K7"/>
    <mergeCell ref="A6:A7"/>
    <mergeCell ref="B6:B7"/>
    <mergeCell ref="C6:C7"/>
    <mergeCell ref="D6:D7"/>
    <mergeCell ref="E6:E7"/>
    <mergeCell ref="F6:G6"/>
    <mergeCell ref="H6:H7"/>
    <mergeCell ref="J6:J7"/>
  </mergeCells>
  <phoneticPr fontId="0" type="noConversion"/>
  <pageMargins left="0" right="0" top="0.39370078740157483" bottom="0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patrusheva</dc:creator>
  <cp:lastModifiedBy>user</cp:lastModifiedBy>
  <cp:lastPrinted>2023-11-14T13:01:18Z</cp:lastPrinted>
  <dcterms:created xsi:type="dcterms:W3CDTF">2019-03-13T11:13:00Z</dcterms:created>
  <dcterms:modified xsi:type="dcterms:W3CDTF">2023-11-15T06:29:01Z</dcterms:modified>
</cp:coreProperties>
</file>