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showSheetTabs="0" xWindow="150" yWindow="570" windowWidth="28455" windowHeight="11955" activeTab="1"/>
  </bookViews>
  <sheets>
    <sheet name="Evaluation Version" sheetId="1" r:id="rId1"/>
    <sheet name="_1_ 13 - Баланс труда_2016" sheetId="2" r:id="rId2"/>
  </sheets>
  <definedNames>
    <definedName name="_xlnm.Print_Area">#REF!</definedName>
  </definedNames>
  <calcPr calcId="125725"/>
</workbook>
</file>

<file path=xl/calcChain.xml><?xml version="1.0" encoding="utf-8"?>
<calcChain xmlns="http://schemas.openxmlformats.org/spreadsheetml/2006/main">
  <c r="K93" i="2"/>
  <c r="K86" s="1"/>
  <c r="J93"/>
  <c r="J86" s="1"/>
  <c r="I93"/>
  <c r="I86" s="1"/>
  <c r="H93"/>
  <c r="H86" s="1"/>
  <c r="G93"/>
  <c r="G86" s="1"/>
  <c r="F93"/>
  <c r="E93"/>
  <c r="D93"/>
  <c r="C93"/>
  <c r="F86"/>
  <c r="E86"/>
  <c r="D86"/>
  <c r="C86"/>
  <c r="K76"/>
  <c r="J76"/>
  <c r="I76"/>
  <c r="H76"/>
  <c r="G76"/>
  <c r="F76"/>
  <c r="F70" s="1"/>
  <c r="F63" s="1"/>
  <c r="E76"/>
  <c r="D76"/>
  <c r="C76"/>
  <c r="K71"/>
  <c r="J71"/>
  <c r="J70" s="1"/>
  <c r="I71"/>
  <c r="I70" s="1"/>
  <c r="H71"/>
  <c r="H70" s="1"/>
  <c r="H63" s="1"/>
  <c r="G71"/>
  <c r="G70" s="1"/>
  <c r="G63" s="1"/>
  <c r="F71"/>
  <c r="E71"/>
  <c r="D71"/>
  <c r="C71"/>
  <c r="K70"/>
  <c r="E70"/>
  <c r="D70"/>
  <c r="C70"/>
  <c r="K64"/>
  <c r="K63" s="1"/>
  <c r="J64"/>
  <c r="J63" s="1"/>
  <c r="I64"/>
  <c r="H64"/>
  <c r="G64"/>
  <c r="F64"/>
  <c r="E64"/>
  <c r="D64"/>
  <c r="D63" s="1"/>
  <c r="C64"/>
  <c r="C63" s="1"/>
  <c r="E63"/>
  <c r="K20"/>
  <c r="J20"/>
  <c r="I20"/>
  <c r="H20"/>
  <c r="G20"/>
  <c r="G18" s="1"/>
  <c r="F20"/>
  <c r="F18" s="1"/>
  <c r="E20"/>
  <c r="E18" s="1"/>
  <c r="E12" s="1"/>
  <c r="D20"/>
  <c r="D18" s="1"/>
  <c r="D12" s="1"/>
  <c r="D81" s="1"/>
  <c r="C20"/>
  <c r="K18"/>
  <c r="J18"/>
  <c r="I18"/>
  <c r="H18"/>
  <c r="C18"/>
  <c r="K14"/>
  <c r="J14"/>
  <c r="I14"/>
  <c r="I12" s="1"/>
  <c r="I81" s="1"/>
  <c r="H14"/>
  <c r="H12" s="1"/>
  <c r="H81" s="1"/>
  <c r="G14"/>
  <c r="F14"/>
  <c r="F12" s="1"/>
  <c r="E14"/>
  <c r="D14"/>
  <c r="C14"/>
  <c r="K12"/>
  <c r="K81" s="1"/>
  <c r="J12"/>
  <c r="J81" s="1"/>
  <c r="C12"/>
  <c r="C81" s="1"/>
  <c r="K8"/>
  <c r="K5" s="1"/>
  <c r="K60" s="1"/>
  <c r="J8"/>
  <c r="J5" s="1"/>
  <c r="J60" s="1"/>
  <c r="I8"/>
  <c r="I5" s="1"/>
  <c r="I60" s="1"/>
  <c r="H8"/>
  <c r="H5" s="1"/>
  <c r="H60" s="1"/>
  <c r="G8"/>
  <c r="F8"/>
  <c r="E8"/>
  <c r="D8"/>
  <c r="C8"/>
  <c r="C5" s="1"/>
  <c r="C60" s="1"/>
  <c r="G5"/>
  <c r="F5"/>
  <c r="E5"/>
  <c r="D5"/>
  <c r="D60" s="1"/>
  <c r="E81" l="1"/>
  <c r="E60"/>
  <c r="F60"/>
  <c r="F81"/>
  <c r="D82"/>
  <c r="D83"/>
  <c r="I82"/>
  <c r="I83"/>
  <c r="I63"/>
  <c r="K82"/>
  <c r="K83"/>
  <c r="J82"/>
  <c r="J83"/>
  <c r="C82"/>
  <c r="C83"/>
  <c r="H82"/>
  <c r="H83"/>
  <c r="G60"/>
  <c r="G12"/>
  <c r="G81" s="1"/>
  <c r="E82" l="1"/>
  <c r="E83"/>
  <c r="G83"/>
  <c r="G82"/>
  <c r="F83"/>
  <c r="F82"/>
</calcChain>
</file>

<file path=xl/sharedStrings.xml><?xml version="1.0" encoding="utf-8"?>
<sst xmlns="http://schemas.openxmlformats.org/spreadsheetml/2006/main" count="413" uniqueCount="99">
  <si>
    <t>Wxcel IO License Not Found</t>
  </si>
  <si>
    <t>You need a valid license key to run SpreadJS Excel IO. Temporary keys are available for evaluation. If you purchased a license, your key is in your purchase confirmation email. Email us.sales@grapecity.com if you need assistance.</t>
  </si>
  <si>
    <t>Показатели</t>
  </si>
  <si>
    <t>Единица измерения</t>
  </si>
  <si>
    <t>отчет</t>
  </si>
  <si>
    <t>оценка</t>
  </si>
  <si>
    <t>прогноз</t>
  </si>
  <si>
    <t>Комментарии к показателям</t>
  </si>
  <si>
    <t>вариант 1</t>
  </si>
  <si>
    <t>вариант 2</t>
  </si>
  <si>
    <t>XI. Баланс трудовых ресурсов</t>
  </si>
  <si>
    <t>Данный раздел заполняется после утверждения и подписания раздела "Население"</t>
  </si>
  <si>
    <t>Численность трудовых ресурсов, всего</t>
  </si>
  <si>
    <t>человек</t>
  </si>
  <si>
    <t>в том числе:</t>
  </si>
  <si>
    <t>трудоспособное население в трудоспособном возрасте</t>
  </si>
  <si>
    <t>лица старше трудоспособного возраста и подростки, занятые в экономике, из них:</t>
  </si>
  <si>
    <t xml:space="preserve">        лица старше трудоспособного возраста</t>
  </si>
  <si>
    <t xml:space="preserve">        подростки</t>
  </si>
  <si>
    <t>Трудовая миграция (+/-)</t>
  </si>
  <si>
    <t>Численность занятых в экономике (среднегодовая, включая лиц, занятых в личном подсобном хозяйстве) - всего</t>
  </si>
  <si>
    <t>Раздел А Сельское, лесное хозяйство, охота, рыболовство и рыбоводство</t>
  </si>
  <si>
    <t xml:space="preserve">           01 Растениеводство и животноводство, охота и предоставление соответствующих услуг в этих областях</t>
  </si>
  <si>
    <t xml:space="preserve">           02 Лесоводство и лесозаготовки</t>
  </si>
  <si>
    <t xml:space="preserve">           03 Рыболовство и рыбоводство</t>
  </si>
  <si>
    <t xml:space="preserve">ПРОМЫШЛЕННОСТЬ </t>
  </si>
  <si>
    <t>Раздел B Добыча полезных ископаемых</t>
  </si>
  <si>
    <t>Раздел C Обрабатывающие производства</t>
  </si>
  <si>
    <t>10 Производство пищевых продуктов</t>
  </si>
  <si>
    <t>11 Производство напитков</t>
  </si>
  <si>
    <t>13 Производство текстильных изделий</t>
  </si>
  <si>
    <t>14 Производство одежды</t>
  </si>
  <si>
    <t>15 Производство кожи и изделий из кожи</t>
  </si>
  <si>
    <t>16 Обработка древесины и производство изделий из дерева и пробки, кроме мебели, производство изделий из соломки и материалов для плетения</t>
  </si>
  <si>
    <t>17 Производство бумаги и бумажных изделий</t>
  </si>
  <si>
    <t>18  Деятельность полиграфическая и копирование носителей информации</t>
  </si>
  <si>
    <t>20 Производство химических веществ и химических продуктов</t>
  </si>
  <si>
    <t>21 Производство лекарственных средств и материалов, применяемых в медицинских целях</t>
  </si>
  <si>
    <t>22 Производство резиновых и пластмассовых изделий</t>
  </si>
  <si>
    <t>23 Производство прочей неметаллической минеральной продукции</t>
  </si>
  <si>
    <t>24 Производство металлургическое</t>
  </si>
  <si>
    <t>25 Производство готовых металлических изделий, кроме машин и оборудования</t>
  </si>
  <si>
    <t>26 Производство компьютеров, электронных и оптических изделий</t>
  </si>
  <si>
    <t>27 Производство электрического оборудования</t>
  </si>
  <si>
    <t>28 Производство машин и оборудования, не включенных в другие группировки</t>
  </si>
  <si>
    <t>29 Производство автотранспортных средств, прицепов и полуприцепов</t>
  </si>
  <si>
    <t>30 Производство прочих транспортных средств и оборудования</t>
  </si>
  <si>
    <t>31 Производство мебели</t>
  </si>
  <si>
    <t>32 Производство прочих готовых изделий</t>
  </si>
  <si>
    <t>33 Ремонт и монтаж машин и оборудования</t>
  </si>
  <si>
    <t>Раздел D Обеспечение электрической энергией, газом и паром; кондиционирование воздуха</t>
  </si>
  <si>
    <t>Раздел E Водоснабжение; водоотведение, организация сбора и утилизации отходов, деятельность по ликвидации загрязнений</t>
  </si>
  <si>
    <t>Раздел F Строительство</t>
  </si>
  <si>
    <t xml:space="preserve">Раздел G Торговля оптовая и розничная; ремонт автотранспортных средств и мотоциклов </t>
  </si>
  <si>
    <t>Раздел H Транспортировка и хранение</t>
  </si>
  <si>
    <t>Раздел I Деятельность гостиниц и предприятий общественного питания</t>
  </si>
  <si>
    <t>Раздел J Деятельность в области информации и связи</t>
  </si>
  <si>
    <t>Раздел K Деятельность финансовая и страховая</t>
  </si>
  <si>
    <t>Раздел L Деятельность по операциям с недвижимым имуществом</t>
  </si>
  <si>
    <t>Раздел M Деятельность профессиональная, научная и техническая</t>
  </si>
  <si>
    <t>Раздел N Деятельность административная и сопутствующие дополнительные услуги</t>
  </si>
  <si>
    <t>Раздел O Государственное управление и обеспечение военной безопасности; социальное обеспечение</t>
  </si>
  <si>
    <t>Раздел P Образование</t>
  </si>
  <si>
    <t>Раздел Q Деятельность в области здравоохранения и социальных услуг</t>
  </si>
  <si>
    <t>Раздел R Деятельность в области культуры, спорта, организации досуга и развлечений</t>
  </si>
  <si>
    <t>Раздел S Предоставление прочих видов услуг</t>
  </si>
  <si>
    <t>Учащиеся в трудоспособном возрасте, обучающиеся с отрывом от работы</t>
  </si>
  <si>
    <t>Трудоспособное население в трудоспособном возрасте, не занятое трудовой деятельностью и учебой, в том числе:</t>
  </si>
  <si>
    <t>Численность безработных, рассчитанная по методологии МОТ (общая численность безработных)</t>
  </si>
  <si>
    <t>Численность безработных, зарегистрированных в государственных учреждениях службы занятости населения (среднегодовая)</t>
  </si>
  <si>
    <t xml:space="preserve">Распределение среднегодовой численности занятых в экономике по формам собственности: </t>
  </si>
  <si>
    <t>В организациях государственной и муниципальной форм собственности - всего, в том числе:</t>
  </si>
  <si>
    <t xml:space="preserve">    в организациях государственной формы
    собственности</t>
  </si>
  <si>
    <t xml:space="preserve">    в организациях муниципальной формы
    собственности</t>
  </si>
  <si>
    <t>В общественных объединениях и организациях</t>
  </si>
  <si>
    <t>В организациях  смешанной формой собственности</t>
  </si>
  <si>
    <t>В организациях с иностранным участием</t>
  </si>
  <si>
    <t xml:space="preserve">В частном секторе, всего, в том числе </t>
  </si>
  <si>
    <t xml:space="preserve">     в крестьянских (фермерских) хозяйствах,
     включая наемных работников, из них:</t>
  </si>
  <si>
    <t xml:space="preserve">           владельцы фермерских хозяйств (фермеры)</t>
  </si>
  <si>
    <t xml:space="preserve">           наемные работники</t>
  </si>
  <si>
    <t xml:space="preserve">     на частных предприятиях, из них:</t>
  </si>
  <si>
    <t xml:space="preserve">           занятые в малых предприятиях</t>
  </si>
  <si>
    <t xml:space="preserve">    занятые индивидуальным трудом и по найму у
    отдельных граждан, из них:</t>
  </si>
  <si>
    <t xml:space="preserve">           индивидуальные предприниматели</t>
  </si>
  <si>
    <t xml:space="preserve">           занятые по найму у отдельных граждан</t>
  </si>
  <si>
    <t xml:space="preserve">          физические лица - плательщики налога на 
          профессиональный доход ("самозанятые 
          граждане")</t>
  </si>
  <si>
    <t xml:space="preserve">    лица, занятые в домашнем хозяйстве (включая
    личное подсобное хозяйство), производством
    товаров и услуг для реализации </t>
  </si>
  <si>
    <t xml:space="preserve">Численность рабочей силы  (по балансу трудовых ресурсов) </t>
  </si>
  <si>
    <t>Уровень безработицы (по методологии МОТ)</t>
  </si>
  <si>
    <t>%</t>
  </si>
  <si>
    <t>Уровень зарегистрированной безработицы, среднегодовая</t>
  </si>
  <si>
    <t>Уровень зарегистрированной безработицы, на конец года</t>
  </si>
  <si>
    <t>Численность работающих в бюджетных организациях</t>
  </si>
  <si>
    <t>Численность занятого населения в организациях, включая занятых по найму у индивидуальных предпринимателей и отдельных граждан</t>
  </si>
  <si>
    <r>
      <t xml:space="preserve">СПРАВОЧНО: Среднесписочная численность работников крупных и средних организаций </t>
    </r>
    <r>
      <rPr>
        <b/>
        <i/>
        <sz val="7"/>
        <color rgb="FFFF0000"/>
        <rFont val="Arial Cyr"/>
        <charset val="204"/>
      </rPr>
      <t>(по чистым видам экономической детяельности)</t>
    </r>
  </si>
  <si>
    <t>х</t>
  </si>
  <si>
    <t xml:space="preserve">    в том числе: 01 Растениеводство и животноводство, охота и предоставление соответствующих услуг в этих областях</t>
  </si>
  <si>
    <t xml:space="preserve">    в том числе: 02 Лесоводство и лесозаготовки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</si>
</sst>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;\-#,##0.0"/>
    <numFmt numFmtId="166" formatCode="0.0"/>
  </numFmts>
  <fonts count="17">
    <font>
      <sz val="8.25"/>
      <color rgb="FF000000"/>
      <name val="Tahoma"/>
    </font>
    <font>
      <sz val="10"/>
      <name val="Arial Cyr"/>
    </font>
    <font>
      <sz val="8.25"/>
      <name val="Tahoma"/>
    </font>
    <font>
      <i/>
      <sz val="8"/>
      <name val="Arial"/>
    </font>
    <font>
      <sz val="7"/>
      <name val="Arial"/>
    </font>
    <font>
      <sz val="8"/>
      <name val="Arial"/>
    </font>
    <font>
      <sz val="8"/>
      <color theme="1"/>
      <name val="Arial"/>
    </font>
    <font>
      <i/>
      <sz val="8"/>
      <color theme="1"/>
      <name val="Arial"/>
    </font>
    <font>
      <b/>
      <sz val="8"/>
      <color theme="1"/>
      <name val="Arial"/>
    </font>
    <font>
      <i/>
      <sz val="8"/>
      <name val="Arial Cyr"/>
    </font>
    <font>
      <b/>
      <sz val="7"/>
      <color rgb="FFFF0000"/>
      <name val="Arial"/>
    </font>
    <font>
      <sz val="8"/>
      <name val="Arial Cyr"/>
    </font>
    <font>
      <i/>
      <sz val="7"/>
      <name val="Arial"/>
    </font>
    <font>
      <b/>
      <sz val="7"/>
      <name val="Arial"/>
    </font>
    <font>
      <b/>
      <sz val="8"/>
      <name val="Arial"/>
    </font>
    <font>
      <i/>
      <sz val="7"/>
      <name val="Arial Cyr"/>
    </font>
    <font>
      <b/>
      <i/>
      <sz val="7"/>
      <color rgb="FFFF0000"/>
      <name val="Arial Cyr"/>
      <charset val="204"/>
    </font>
  </fonts>
  <fills count="9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rgb="FFC0C0C0"/>
      </patternFill>
    </fill>
    <fill>
      <patternFill patternType="solid">
        <fgColor rgb="FFFCFDFD"/>
      </patternFill>
    </fill>
    <fill>
      <patternFill patternType="solid">
        <fgColor rgb="FFDAEFF3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protection locked="0"/>
    </xf>
    <xf numFmtId="0" fontId="1" fillId="0" borderId="0"/>
  </cellStyleXfs>
  <cellXfs count="130">
    <xf numFmtId="0" fontId="0" fillId="0" borderId="0" xfId="0" applyFont="1">
      <protection locked="0"/>
    </xf>
    <xf numFmtId="0" fontId="2" fillId="0" borderId="0" xfId="0" applyFont="1" applyAlignment="1">
      <alignment vertical="top"/>
      <protection locked="0"/>
    </xf>
    <xf numFmtId="0" fontId="3" fillId="0" borderId="0" xfId="0" applyFont="1" applyProtection="1"/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 vertical="center"/>
    </xf>
    <xf numFmtId="0" fontId="4" fillId="0" borderId="0" xfId="0" applyFont="1" applyProtection="1"/>
    <xf numFmtId="0" fontId="2" fillId="0" borderId="0" xfId="0" applyFont="1" applyProtection="1"/>
    <xf numFmtId="3" fontId="6" fillId="0" borderId="4" xfId="0" applyNumberFormat="1" applyFont="1" applyBorder="1" applyAlignment="1" applyProtection="1">
      <alignment horizontal="center" vertical="top"/>
    </xf>
    <xf numFmtId="3" fontId="6" fillId="0" borderId="5" xfId="0" applyNumberFormat="1" applyFont="1" applyBorder="1" applyAlignment="1" applyProtection="1">
      <alignment horizontal="center" vertical="top"/>
    </xf>
    <xf numFmtId="3" fontId="6" fillId="0" borderId="6" xfId="0" applyNumberFormat="1" applyFont="1" applyBorder="1" applyAlignment="1" applyProtection="1">
      <alignment horizontal="center" vertical="top"/>
    </xf>
    <xf numFmtId="3" fontId="7" fillId="0" borderId="5" xfId="0" applyNumberFormat="1" applyFont="1" applyBorder="1" applyAlignment="1" applyProtection="1">
      <alignment horizontal="center" vertical="top"/>
    </xf>
    <xf numFmtId="3" fontId="8" fillId="0" borderId="4" xfId="0" applyNumberFormat="1" applyFont="1" applyBorder="1" applyAlignment="1" applyProtection="1">
      <alignment horizontal="center" vertical="top"/>
    </xf>
    <xf numFmtId="3" fontId="8" fillId="0" borderId="5" xfId="0" applyNumberFormat="1" applyFont="1" applyBorder="1" applyAlignment="1" applyProtection="1">
      <alignment horizontal="center" vertical="top"/>
    </xf>
    <xf numFmtId="3" fontId="8" fillId="0" borderId="6" xfId="0" applyNumberFormat="1" applyFont="1" applyBorder="1" applyAlignment="1" applyProtection="1">
      <alignment horizontal="center" vertical="top"/>
    </xf>
    <xf numFmtId="165" fontId="8" fillId="0" borderId="4" xfId="0" applyNumberFormat="1" applyFont="1" applyBorder="1" applyAlignment="1" applyProtection="1">
      <alignment horizontal="center" vertical="top"/>
    </xf>
    <xf numFmtId="165" fontId="8" fillId="0" borderId="5" xfId="0" applyNumberFormat="1" applyFont="1" applyBorder="1" applyAlignment="1" applyProtection="1">
      <alignment horizontal="center" vertical="top"/>
    </xf>
    <xf numFmtId="165" fontId="8" fillId="0" borderId="6" xfId="0" applyNumberFormat="1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4" fontId="9" fillId="3" borderId="10" xfId="0" applyNumberFormat="1" applyFont="1" applyFill="1" applyBorder="1" applyAlignment="1" applyProtection="1">
      <alignment horizontal="center" vertical="top" wrapText="1"/>
    </xf>
    <xf numFmtId="164" fontId="9" fillId="3" borderId="11" xfId="0" applyNumberFormat="1" applyFont="1" applyFill="1" applyBorder="1" applyAlignment="1" applyProtection="1">
      <alignment horizontal="center" vertical="top" wrapText="1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vertical="center"/>
    </xf>
    <xf numFmtId="0" fontId="5" fillId="0" borderId="16" xfId="0" applyFont="1" applyBorder="1" applyAlignment="1" applyProtection="1">
      <alignment vertical="center" wrapText="1"/>
    </xf>
    <xf numFmtId="164" fontId="11" fillId="0" borderId="18" xfId="0" applyNumberFormat="1" applyFont="1" applyBorder="1" applyAlignment="1" applyProtection="1">
      <alignment horizontal="center" vertical="top" wrapText="1"/>
    </xf>
    <xf numFmtId="164" fontId="11" fillId="0" borderId="4" xfId="0" applyNumberFormat="1" applyFont="1" applyBorder="1" applyAlignment="1" applyProtection="1">
      <alignment horizontal="center" vertical="top" wrapText="1"/>
    </xf>
    <xf numFmtId="164" fontId="11" fillId="0" borderId="6" xfId="0" applyNumberFormat="1" applyFont="1" applyBorder="1" applyAlignment="1" applyProtection="1">
      <alignment horizontal="center" vertical="top" wrapText="1"/>
    </xf>
    <xf numFmtId="164" fontId="11" fillId="0" borderId="10" xfId="0" applyNumberFormat="1" applyFont="1" applyBorder="1" applyAlignment="1" applyProtection="1">
      <alignment horizontal="center" vertical="top" wrapText="1"/>
    </xf>
    <xf numFmtId="164" fontId="11" fillId="0" borderId="19" xfId="0" applyNumberFormat="1" applyFont="1" applyBorder="1" applyAlignment="1" applyProtection="1">
      <alignment horizontal="center" vertical="top" wrapText="1"/>
    </xf>
    <xf numFmtId="0" fontId="4" fillId="0" borderId="20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12" fillId="0" borderId="2" xfId="0" applyFont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horizontal="left" vertical="center" wrapText="1"/>
    </xf>
    <xf numFmtId="0" fontId="13" fillId="0" borderId="3" xfId="0" applyFont="1" applyBorder="1" applyAlignment="1" applyProtection="1">
      <alignment horizontal="left" vertical="center" wrapText="1"/>
    </xf>
    <xf numFmtId="164" fontId="9" fillId="3" borderId="21" xfId="0" applyNumberFormat="1" applyFont="1" applyFill="1" applyBorder="1" applyAlignment="1" applyProtection="1">
      <alignment horizontal="center" vertical="top" wrapText="1"/>
    </xf>
    <xf numFmtId="164" fontId="9" fillId="3" borderId="22" xfId="0" applyNumberFormat="1" applyFont="1" applyFill="1" applyBorder="1" applyAlignment="1" applyProtection="1">
      <alignment horizontal="center" vertical="top" wrapText="1"/>
    </xf>
    <xf numFmtId="164" fontId="11" fillId="0" borderId="23" xfId="0" applyNumberFormat="1" applyFont="1" applyBorder="1" applyAlignment="1" applyProtection="1">
      <alignment horizontal="center" vertical="top" wrapText="1"/>
    </xf>
    <xf numFmtId="164" fontId="11" fillId="0" borderId="7" xfId="0" applyNumberFormat="1" applyFont="1" applyBorder="1" applyAlignment="1" applyProtection="1">
      <alignment horizontal="center" vertical="top" wrapText="1"/>
    </xf>
    <xf numFmtId="164" fontId="11" fillId="0" borderId="9" xfId="0" applyNumberFormat="1" applyFont="1" applyBorder="1" applyAlignment="1" applyProtection="1">
      <alignment horizontal="center" vertical="top" wrapText="1"/>
    </xf>
    <xf numFmtId="164" fontId="11" fillId="0" borderId="21" xfId="0" applyNumberFormat="1" applyFont="1" applyBorder="1" applyAlignment="1" applyProtection="1">
      <alignment horizontal="center" vertical="top" wrapText="1"/>
    </xf>
    <xf numFmtId="164" fontId="11" fillId="0" borderId="24" xfId="0" applyNumberFormat="1" applyFont="1" applyBorder="1" applyAlignment="1" applyProtection="1">
      <alignment horizontal="center" vertical="top" wrapText="1"/>
    </xf>
    <xf numFmtId="3" fontId="6" fillId="0" borderId="25" xfId="0" applyNumberFormat="1" applyFont="1" applyBorder="1" applyAlignment="1" applyProtection="1">
      <alignment horizontal="center" vertical="top"/>
    </xf>
    <xf numFmtId="0" fontId="14" fillId="0" borderId="26" xfId="0" applyFont="1" applyBorder="1" applyAlignment="1" applyProtection="1">
      <alignment horizontal="left" vertical="center"/>
    </xf>
    <xf numFmtId="0" fontId="14" fillId="0" borderId="26" xfId="0" applyFont="1" applyBorder="1" applyAlignment="1" applyProtection="1">
      <alignment vertical="center"/>
    </xf>
    <xf numFmtId="0" fontId="13" fillId="6" borderId="27" xfId="0" applyFont="1" applyFill="1" applyBorder="1" applyAlignment="1" applyProtection="1">
      <alignment horizontal="left" vertical="center" wrapText="1"/>
    </xf>
    <xf numFmtId="0" fontId="4" fillId="6" borderId="17" xfId="0" applyFont="1" applyFill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left" vertical="center" wrapText="1"/>
    </xf>
    <xf numFmtId="0" fontId="8" fillId="0" borderId="29" xfId="0" applyFont="1" applyBorder="1" applyAlignment="1" applyProtection="1">
      <alignment horizontal="center" vertical="top"/>
    </xf>
    <xf numFmtId="0" fontId="8" fillId="0" borderId="30" xfId="0" applyFont="1" applyBorder="1" applyAlignment="1" applyProtection="1">
      <alignment horizontal="center" vertical="top"/>
    </xf>
    <xf numFmtId="0" fontId="8" fillId="0" borderId="31" xfId="0" applyFont="1" applyBorder="1" applyAlignment="1" applyProtection="1">
      <alignment horizontal="center" vertical="top"/>
    </xf>
    <xf numFmtId="3" fontId="8" fillId="6" borderId="32" xfId="0" applyNumberFormat="1" applyFont="1" applyFill="1" applyBorder="1" applyAlignment="1" applyProtection="1">
      <alignment horizontal="center" vertical="top"/>
    </xf>
    <xf numFmtId="3" fontId="8" fillId="6" borderId="11" xfId="0" applyNumberFormat="1" applyFont="1" applyFill="1" applyBorder="1" applyAlignment="1" applyProtection="1">
      <alignment horizontal="center" vertical="top"/>
    </xf>
    <xf numFmtId="3" fontId="8" fillId="6" borderId="33" xfId="0" applyNumberFormat="1" applyFont="1" applyFill="1" applyBorder="1" applyAlignment="1" applyProtection="1">
      <alignment horizontal="center" vertical="top"/>
    </xf>
    <xf numFmtId="3" fontId="8" fillId="6" borderId="12" xfId="0" applyNumberFormat="1" applyFont="1" applyFill="1" applyBorder="1" applyAlignment="1" applyProtection="1">
      <alignment horizontal="center" vertical="top"/>
    </xf>
    <xf numFmtId="3" fontId="8" fillId="6" borderId="13" xfId="0" applyNumberFormat="1" applyFont="1" applyFill="1" applyBorder="1" applyAlignment="1" applyProtection="1">
      <alignment horizontal="center" vertical="top"/>
    </xf>
    <xf numFmtId="3" fontId="8" fillId="6" borderId="14" xfId="0" applyNumberFormat="1" applyFont="1" applyFill="1" applyBorder="1" applyAlignment="1" applyProtection="1">
      <alignment horizontal="center" vertical="top"/>
    </xf>
    <xf numFmtId="3" fontId="8" fillId="6" borderId="10" xfId="0" applyNumberFormat="1" applyFont="1" applyFill="1" applyBorder="1" applyAlignment="1" applyProtection="1">
      <alignment horizontal="center" vertical="top"/>
    </xf>
    <xf numFmtId="0" fontId="13" fillId="6" borderId="17" xfId="0" applyFont="1" applyFill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12" fillId="0" borderId="36" xfId="0" applyFont="1" applyBorder="1" applyAlignment="1" applyProtection="1">
      <alignment horizontal="left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left" vertical="center" wrapText="1"/>
    </xf>
    <xf numFmtId="3" fontId="8" fillId="0" borderId="32" xfId="0" applyNumberFormat="1" applyFont="1" applyBorder="1" applyAlignment="1" applyProtection="1">
      <alignment horizontal="center" vertical="top"/>
    </xf>
    <xf numFmtId="3" fontId="8" fillId="0" borderId="11" xfId="0" applyNumberFormat="1" applyFont="1" applyBorder="1" applyAlignment="1" applyProtection="1">
      <alignment horizontal="center" vertical="top"/>
    </xf>
    <xf numFmtId="3" fontId="8" fillId="0" borderId="33" xfId="0" applyNumberFormat="1" applyFont="1" applyBorder="1" applyAlignment="1" applyProtection="1">
      <alignment horizontal="center" vertical="top"/>
    </xf>
    <xf numFmtId="3" fontId="7" fillId="0" borderId="4" xfId="0" applyNumberFormat="1" applyFont="1" applyBorder="1" applyAlignment="1" applyProtection="1">
      <alignment horizontal="center" vertical="top"/>
    </xf>
    <xf numFmtId="3" fontId="7" fillId="0" borderId="6" xfId="0" applyNumberFormat="1" applyFont="1" applyBorder="1" applyAlignment="1" applyProtection="1">
      <alignment horizontal="center" vertical="top"/>
    </xf>
    <xf numFmtId="0" fontId="15" fillId="7" borderId="4" xfId="0" applyFont="1" applyFill="1" applyBorder="1" applyAlignment="1" applyProtection="1">
      <alignment horizontal="left" vertical="center" wrapText="1" shrinkToFit="1"/>
    </xf>
    <xf numFmtId="0" fontId="15" fillId="7" borderId="2" xfId="0" applyFont="1" applyFill="1" applyBorder="1" applyAlignment="1" applyProtection="1">
      <alignment horizontal="center" vertical="center" wrapText="1" shrinkToFit="1"/>
    </xf>
    <xf numFmtId="0" fontId="4" fillId="7" borderId="2" xfId="0" applyFont="1" applyFill="1" applyBorder="1" applyAlignment="1" applyProtection="1">
      <alignment horizontal="left" vertical="center" wrapText="1"/>
    </xf>
    <xf numFmtId="0" fontId="4" fillId="7" borderId="2" xfId="0" applyFont="1" applyFill="1" applyBorder="1" applyAlignment="1" applyProtection="1">
      <alignment horizontal="center" vertical="center" wrapText="1"/>
    </xf>
    <xf numFmtId="0" fontId="12" fillId="7" borderId="2" xfId="0" applyFont="1" applyFill="1" applyBorder="1" applyAlignment="1" applyProtection="1">
      <alignment horizontal="left" vertical="center" wrapText="1"/>
    </xf>
    <xf numFmtId="0" fontId="13" fillId="7" borderId="2" xfId="0" applyFont="1" applyFill="1" applyBorder="1" applyAlignment="1" applyProtection="1">
      <alignment horizontal="left" vertical="center" wrapText="1"/>
    </xf>
    <xf numFmtId="0" fontId="15" fillId="7" borderId="7" xfId="0" applyFont="1" applyFill="1" applyBorder="1" applyAlignment="1" applyProtection="1">
      <alignment horizontal="left" vertical="center" wrapText="1" shrinkToFit="1"/>
    </xf>
    <xf numFmtId="0" fontId="15" fillId="7" borderId="3" xfId="0" applyFont="1" applyFill="1" applyBorder="1" applyAlignment="1" applyProtection="1">
      <alignment horizontal="center" vertical="center" wrapText="1" shrinkToFit="1"/>
    </xf>
    <xf numFmtId="3" fontId="6" fillId="2" borderId="25" xfId="0" applyNumberFormat="1" applyFont="1" applyFill="1" applyBorder="1" applyAlignment="1" applyProtection="1">
      <alignment horizontal="center" vertical="top"/>
    </xf>
    <xf numFmtId="3" fontId="6" fillId="2" borderId="5" xfId="0" applyNumberFormat="1" applyFont="1" applyFill="1" applyBorder="1" applyAlignment="1" applyProtection="1">
      <alignment horizontal="center" vertical="top"/>
    </xf>
    <xf numFmtId="3" fontId="6" fillId="2" borderId="6" xfId="0" applyNumberFormat="1" applyFont="1" applyFill="1" applyBorder="1" applyAlignment="1" applyProtection="1">
      <alignment horizontal="center" vertical="top"/>
    </xf>
    <xf numFmtId="3" fontId="6" fillId="2" borderId="4" xfId="0" applyNumberFormat="1" applyFont="1" applyFill="1" applyBorder="1" applyAlignment="1" applyProtection="1">
      <alignment horizontal="center" vertical="top"/>
    </xf>
    <xf numFmtId="166" fontId="8" fillId="8" borderId="4" xfId="0" applyNumberFormat="1" applyFont="1" applyFill="1" applyBorder="1" applyAlignment="1" applyProtection="1">
      <alignment horizontal="center" vertical="top"/>
    </xf>
    <xf numFmtId="166" fontId="8" fillId="8" borderId="5" xfId="0" applyNumberFormat="1" applyFont="1" applyFill="1" applyBorder="1" applyAlignment="1" applyProtection="1">
      <alignment horizontal="center" vertical="top"/>
    </xf>
    <xf numFmtId="0" fontId="10" fillId="4" borderId="17" xfId="0" applyFont="1" applyFill="1" applyBorder="1" applyAlignment="1" applyProtection="1">
      <alignment vertical="top" wrapText="1"/>
    </xf>
    <xf numFmtId="2" fontId="5" fillId="5" borderId="34" xfId="0" applyNumberFormat="1" applyFont="1" applyFill="1" applyBorder="1" applyAlignment="1" applyProtection="1">
      <alignment horizontal="center" vertical="top"/>
    </xf>
    <xf numFmtId="2" fontId="5" fillId="5" borderId="35" xfId="0" applyNumberFormat="1" applyFont="1" applyFill="1" applyBorder="1" applyAlignment="1" applyProtection="1">
      <alignment horizontal="center" vertical="top"/>
    </xf>
    <xf numFmtId="3" fontId="6" fillId="2" borderId="7" xfId="0" applyNumberFormat="1" applyFont="1" applyFill="1" applyBorder="1" applyAlignment="1" applyProtection="1">
      <alignment horizontal="center" vertical="top"/>
    </xf>
    <xf numFmtId="3" fontId="6" fillId="2" borderId="8" xfId="0" applyNumberFormat="1" applyFont="1" applyFill="1" applyBorder="1" applyAlignment="1" applyProtection="1">
      <alignment horizontal="center" vertical="top"/>
    </xf>
    <xf numFmtId="3" fontId="6" fillId="2" borderId="9" xfId="0" applyNumberFormat="1" applyFont="1" applyFill="1" applyBorder="1" applyAlignment="1" applyProtection="1">
      <alignment horizontal="center" vertical="top"/>
    </xf>
    <xf numFmtId="2" fontId="5" fillId="5" borderId="2" xfId="0" applyNumberFormat="1" applyFont="1" applyFill="1" applyBorder="1" applyAlignment="1" applyProtection="1">
      <alignment horizontal="center" vertical="top"/>
    </xf>
    <xf numFmtId="3" fontId="6" fillId="2" borderId="37" xfId="0" applyNumberFormat="1" applyFont="1" applyFill="1" applyBorder="1" applyAlignment="1" applyProtection="1">
      <alignment horizontal="center" vertical="top"/>
    </xf>
    <xf numFmtId="3" fontId="6" fillId="2" borderId="38" xfId="0" applyNumberFormat="1" applyFont="1" applyFill="1" applyBorder="1" applyAlignment="1" applyProtection="1">
      <alignment horizontal="center" vertical="top"/>
    </xf>
    <xf numFmtId="3" fontId="6" fillId="2" borderId="39" xfId="0" applyNumberFormat="1" applyFont="1" applyFill="1" applyBorder="1" applyAlignment="1" applyProtection="1">
      <alignment horizontal="center" vertical="top"/>
    </xf>
    <xf numFmtId="3" fontId="6" fillId="2" borderId="40" xfId="0" applyNumberFormat="1" applyFont="1" applyFill="1" applyBorder="1" applyAlignment="1" applyProtection="1">
      <alignment horizontal="center" vertical="top"/>
    </xf>
    <xf numFmtId="3" fontId="6" fillId="2" borderId="12" xfId="0" applyNumberFormat="1" applyFont="1" applyFill="1" applyBorder="1" applyAlignment="1" applyProtection="1">
      <alignment horizontal="center" vertical="top"/>
    </xf>
    <xf numFmtId="3" fontId="6" fillId="2" borderId="13" xfId="0" applyNumberFormat="1" applyFont="1" applyFill="1" applyBorder="1" applyAlignment="1" applyProtection="1">
      <alignment horizontal="center" vertical="top"/>
    </xf>
    <xf numFmtId="3" fontId="6" fillId="2" borderId="14" xfId="0" applyNumberFormat="1" applyFont="1" applyFill="1" applyBorder="1" applyAlignment="1" applyProtection="1">
      <alignment horizontal="center" vertical="top"/>
    </xf>
    <xf numFmtId="3" fontId="7" fillId="2" borderId="4" xfId="0" applyNumberFormat="1" applyFont="1" applyFill="1" applyBorder="1" applyAlignment="1" applyProtection="1">
      <alignment horizontal="center" vertical="top"/>
    </xf>
    <xf numFmtId="3" fontId="7" fillId="2" borderId="5" xfId="0" applyNumberFormat="1" applyFont="1" applyFill="1" applyBorder="1" applyAlignment="1" applyProtection="1">
      <alignment horizontal="center" vertical="top"/>
    </xf>
    <xf numFmtId="3" fontId="7" fillId="2" borderId="6" xfId="0" applyNumberFormat="1" applyFont="1" applyFill="1" applyBorder="1" applyAlignment="1" applyProtection="1">
      <alignment horizontal="center" vertical="top"/>
    </xf>
    <xf numFmtId="1" fontId="8" fillId="2" borderId="6" xfId="0" applyNumberFormat="1" applyFont="1" applyFill="1" applyBorder="1" applyAlignment="1" applyProtection="1">
      <alignment horizontal="center" vertical="top"/>
    </xf>
    <xf numFmtId="1" fontId="8" fillId="2" borderId="4" xfId="0" applyNumberFormat="1" applyFont="1" applyFill="1" applyBorder="1" applyAlignment="1" applyProtection="1">
      <alignment horizontal="center" vertical="top"/>
    </xf>
    <xf numFmtId="1" fontId="8" fillId="2" borderId="7" xfId="0" applyNumberFormat="1" applyFont="1" applyFill="1" applyBorder="1" applyAlignment="1" applyProtection="1">
      <alignment horizontal="center" vertical="top"/>
    </xf>
    <xf numFmtId="1" fontId="8" fillId="2" borderId="8" xfId="0" applyNumberFormat="1" applyFont="1" applyFill="1" applyBorder="1" applyAlignment="1" applyProtection="1">
      <alignment horizontal="center" vertical="top"/>
    </xf>
    <xf numFmtId="1" fontId="8" fillId="2" borderId="9" xfId="0" applyNumberFormat="1" applyFont="1" applyFill="1" applyBorder="1" applyAlignment="1" applyProtection="1">
      <alignment horizontal="center" vertical="top"/>
    </xf>
    <xf numFmtId="2" fontId="5" fillId="5" borderId="3" xfId="0" applyNumberFormat="1" applyFont="1" applyFill="1" applyBorder="1" applyAlignment="1" applyProtection="1">
      <alignment horizontal="center" vertical="top"/>
    </xf>
    <xf numFmtId="165" fontId="3" fillId="0" borderId="2" xfId="0" applyNumberFormat="1" applyFont="1" applyBorder="1" applyAlignment="1" applyProtection="1">
      <alignment horizontal="center" vertical="top" wrapText="1"/>
    </xf>
    <xf numFmtId="165" fontId="3" fillId="0" borderId="3" xfId="0" applyNumberFormat="1" applyFont="1" applyBorder="1" applyAlignment="1" applyProtection="1">
      <alignment horizontal="center" vertical="top" wrapText="1"/>
    </xf>
    <xf numFmtId="0" fontId="5" fillId="5" borderId="34" xfId="0" applyFont="1" applyFill="1" applyBorder="1" applyAlignment="1" applyProtection="1">
      <alignment horizontal="center" vertical="center" wrapText="1"/>
    </xf>
    <xf numFmtId="0" fontId="5" fillId="5" borderId="35" xfId="0" applyFont="1" applyFill="1" applyBorder="1" applyAlignment="1" applyProtection="1">
      <alignment horizontal="center" vertical="center" wrapText="1"/>
    </xf>
    <xf numFmtId="0" fontId="5" fillId="5" borderId="4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42" xfId="0" applyFont="1" applyBorder="1" applyAlignment="1" applyProtection="1">
      <alignment horizontal="center" vertical="center" wrapText="1"/>
    </xf>
    <xf numFmtId="0" fontId="5" fillId="0" borderId="43" xfId="0" applyFont="1" applyBorder="1" applyAlignment="1" applyProtection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/>
  </cellStyles>
  <dxfs count="351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3"/>
  <sheetViews>
    <sheetView workbookViewId="0"/>
  </sheetViews>
  <sheetFormatPr defaultColWidth="10" defaultRowHeight="22.5" customHeight="1"/>
  <sheetData>
    <row r="2" spans="2:2" ht="22.5" customHeight="1">
      <c r="B2" t="s">
        <v>0</v>
      </c>
    </row>
    <row r="3" spans="2:2" ht="22.5" customHeight="1">
      <c r="B3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0"/>
  <sheetViews>
    <sheetView tabSelected="1" zoomScale="130" workbookViewId="0">
      <pane ySplit="3" topLeftCell="A4" activePane="bottomLeft" state="frozen"/>
      <selection pane="bottomLeft" sqref="A1:A3"/>
    </sheetView>
  </sheetViews>
  <sheetFormatPr defaultColWidth="8.1640625" defaultRowHeight="11.25" customHeight="1"/>
  <cols>
    <col min="1" max="1" width="39.5" style="6" customWidth="1"/>
    <col min="2" max="2" width="29.83203125" style="7" customWidth="1"/>
    <col min="3" max="11" width="10" style="19" customWidth="1"/>
    <col min="12" max="12" width="22.5" style="20" customWidth="1"/>
  </cols>
  <sheetData>
    <row r="1" spans="1:12" s="1" customFormat="1" ht="11.25" customHeight="1">
      <c r="A1" s="115" t="s">
        <v>2</v>
      </c>
      <c r="B1" s="123" t="s">
        <v>3</v>
      </c>
      <c r="C1" s="23" t="s">
        <v>4</v>
      </c>
      <c r="D1" s="24" t="s">
        <v>4</v>
      </c>
      <c r="E1" s="25" t="s">
        <v>5</v>
      </c>
      <c r="F1" s="118" t="s">
        <v>6</v>
      </c>
      <c r="G1" s="119"/>
      <c r="H1" s="119"/>
      <c r="I1" s="119"/>
      <c r="J1" s="119"/>
      <c r="K1" s="120"/>
      <c r="L1" s="112" t="s">
        <v>7</v>
      </c>
    </row>
    <row r="2" spans="1:12" s="1" customFormat="1" ht="11.25" customHeight="1">
      <c r="A2" s="116"/>
      <c r="B2" s="124"/>
      <c r="C2" s="116">
        <v>2023</v>
      </c>
      <c r="D2" s="128">
        <v>2024</v>
      </c>
      <c r="E2" s="126">
        <v>2025</v>
      </c>
      <c r="F2" s="121">
        <v>2026</v>
      </c>
      <c r="G2" s="122"/>
      <c r="H2" s="121">
        <v>2027</v>
      </c>
      <c r="I2" s="122"/>
      <c r="J2" s="121">
        <v>2028</v>
      </c>
      <c r="K2" s="122"/>
      <c r="L2" s="113"/>
    </row>
    <row r="3" spans="1:12" s="1" customFormat="1" ht="11.25" customHeight="1">
      <c r="A3" s="117"/>
      <c r="B3" s="125"/>
      <c r="C3" s="117"/>
      <c r="D3" s="129"/>
      <c r="E3" s="127"/>
      <c r="F3" s="26" t="s">
        <v>8</v>
      </c>
      <c r="G3" s="27" t="s">
        <v>9</v>
      </c>
      <c r="H3" s="26" t="s">
        <v>8</v>
      </c>
      <c r="I3" s="27" t="s">
        <v>9</v>
      </c>
      <c r="J3" s="26" t="s">
        <v>8</v>
      </c>
      <c r="K3" s="27" t="s">
        <v>9</v>
      </c>
      <c r="L3" s="114"/>
    </row>
    <row r="4" spans="1:12" s="2" customFormat="1" ht="38.25" customHeight="1">
      <c r="A4" s="46" t="s">
        <v>10</v>
      </c>
      <c r="B4" s="47"/>
      <c r="C4" s="51"/>
      <c r="D4" s="52"/>
      <c r="E4" s="53"/>
      <c r="F4" s="51"/>
      <c r="G4" s="53"/>
      <c r="H4" s="51"/>
      <c r="I4" s="53"/>
      <c r="J4" s="51"/>
      <c r="K4" s="53"/>
      <c r="L4" s="87" t="s">
        <v>11</v>
      </c>
    </row>
    <row r="5" spans="1:12" ht="18" customHeight="1">
      <c r="A5" s="48" t="s">
        <v>12</v>
      </c>
      <c r="B5" s="49" t="s">
        <v>13</v>
      </c>
      <c r="C5" s="57">
        <f t="shared" ref="C5:K5" si="0">SUM(C7:C8)</f>
        <v>4952</v>
      </c>
      <c r="D5" s="58">
        <f t="shared" si="0"/>
        <v>4750</v>
      </c>
      <c r="E5" s="59">
        <f t="shared" si="0"/>
        <v>4692</v>
      </c>
      <c r="F5" s="57">
        <f t="shared" si="0"/>
        <v>4635</v>
      </c>
      <c r="G5" s="59">
        <f t="shared" si="0"/>
        <v>4641</v>
      </c>
      <c r="H5" s="57">
        <f t="shared" si="0"/>
        <v>4584</v>
      </c>
      <c r="I5" s="59">
        <f t="shared" si="0"/>
        <v>4593</v>
      </c>
      <c r="J5" s="57">
        <f t="shared" si="0"/>
        <v>4540</v>
      </c>
      <c r="K5" s="59">
        <f t="shared" si="0"/>
        <v>4550</v>
      </c>
      <c r="L5" s="88"/>
    </row>
    <row r="6" spans="1:12" ht="18" customHeight="1">
      <c r="A6" s="33" t="s">
        <v>14</v>
      </c>
      <c r="B6" s="3"/>
      <c r="C6" s="9"/>
      <c r="D6" s="10"/>
      <c r="E6" s="11"/>
      <c r="F6" s="9"/>
      <c r="G6" s="11"/>
      <c r="H6" s="9"/>
      <c r="I6" s="11"/>
      <c r="J6" s="9"/>
      <c r="K6" s="11"/>
      <c r="L6" s="89"/>
    </row>
    <row r="7" spans="1:12" ht="18" customHeight="1">
      <c r="A7" s="33" t="s">
        <v>15</v>
      </c>
      <c r="B7" s="4" t="s">
        <v>13</v>
      </c>
      <c r="C7" s="84">
        <v>4418</v>
      </c>
      <c r="D7" s="82">
        <v>4281</v>
      </c>
      <c r="E7" s="83">
        <v>4203</v>
      </c>
      <c r="F7" s="84">
        <v>4140</v>
      </c>
      <c r="G7" s="83">
        <v>4144</v>
      </c>
      <c r="H7" s="84">
        <v>4083</v>
      </c>
      <c r="I7" s="83">
        <v>4090</v>
      </c>
      <c r="J7" s="84">
        <v>4033</v>
      </c>
      <c r="K7" s="83">
        <v>4041</v>
      </c>
      <c r="L7" s="89"/>
    </row>
    <row r="8" spans="1:12" ht="18" customHeight="1">
      <c r="A8" s="33" t="s">
        <v>16</v>
      </c>
      <c r="B8" s="4" t="s">
        <v>13</v>
      </c>
      <c r="C8" s="9">
        <f t="shared" ref="C8:K71" si="1">SUM(C9:C10)</f>
        <v>534</v>
      </c>
      <c r="D8" s="10">
        <f t="shared" si="1"/>
        <v>469</v>
      </c>
      <c r="E8" s="11">
        <f t="shared" si="1"/>
        <v>489</v>
      </c>
      <c r="F8" s="9">
        <f t="shared" si="1"/>
        <v>495</v>
      </c>
      <c r="G8" s="11">
        <f t="shared" si="1"/>
        <v>497</v>
      </c>
      <c r="H8" s="9">
        <f t="shared" si="1"/>
        <v>501</v>
      </c>
      <c r="I8" s="11">
        <f t="shared" si="1"/>
        <v>503</v>
      </c>
      <c r="J8" s="9">
        <f t="shared" si="1"/>
        <v>507</v>
      </c>
      <c r="K8" s="11">
        <f t="shared" si="1"/>
        <v>509</v>
      </c>
      <c r="L8" s="89"/>
    </row>
    <row r="9" spans="1:12" ht="18" customHeight="1">
      <c r="A9" s="33" t="s">
        <v>17</v>
      </c>
      <c r="B9" s="4" t="s">
        <v>13</v>
      </c>
      <c r="C9" s="84">
        <v>528</v>
      </c>
      <c r="D9" s="82">
        <v>463</v>
      </c>
      <c r="E9" s="83">
        <v>483</v>
      </c>
      <c r="F9" s="84">
        <v>489</v>
      </c>
      <c r="G9" s="83">
        <v>491</v>
      </c>
      <c r="H9" s="84">
        <v>495</v>
      </c>
      <c r="I9" s="83">
        <v>497</v>
      </c>
      <c r="J9" s="84">
        <v>501</v>
      </c>
      <c r="K9" s="83">
        <v>503</v>
      </c>
      <c r="L9" s="89"/>
    </row>
    <row r="10" spans="1:12" ht="18" customHeight="1">
      <c r="A10" s="33" t="s">
        <v>18</v>
      </c>
      <c r="B10" s="4" t="s">
        <v>13</v>
      </c>
      <c r="C10" s="84">
        <v>6</v>
      </c>
      <c r="D10" s="82">
        <v>6</v>
      </c>
      <c r="E10" s="83">
        <v>6</v>
      </c>
      <c r="F10" s="84">
        <v>6</v>
      </c>
      <c r="G10" s="83">
        <v>6</v>
      </c>
      <c r="H10" s="84">
        <v>6</v>
      </c>
      <c r="I10" s="83">
        <v>6</v>
      </c>
      <c r="J10" s="84">
        <v>6</v>
      </c>
      <c r="K10" s="83">
        <v>6</v>
      </c>
      <c r="L10" s="89"/>
    </row>
    <row r="11" spans="1:12" ht="18" customHeight="1">
      <c r="A11" s="50" t="s">
        <v>19</v>
      </c>
      <c r="B11" s="5" t="s">
        <v>13</v>
      </c>
      <c r="C11" s="90">
        <v>-119</v>
      </c>
      <c r="D11" s="91">
        <v>-89</v>
      </c>
      <c r="E11" s="92">
        <v>-79</v>
      </c>
      <c r="F11" s="90">
        <v>-69</v>
      </c>
      <c r="G11" s="92">
        <v>-59</v>
      </c>
      <c r="H11" s="90">
        <v>-59</v>
      </c>
      <c r="I11" s="92">
        <v>-49</v>
      </c>
      <c r="J11" s="90">
        <v>-49</v>
      </c>
      <c r="K11" s="92">
        <v>-39</v>
      </c>
      <c r="L11" s="89"/>
    </row>
    <row r="12" spans="1:12" ht="30" customHeight="1">
      <c r="A12" s="61" t="s">
        <v>20</v>
      </c>
      <c r="B12" s="49" t="s">
        <v>13</v>
      </c>
      <c r="C12" s="60">
        <f t="shared" ref="C12:K12" si="2">SUM(C14,C18,C45:C58)</f>
        <v>3951</v>
      </c>
      <c r="D12" s="55">
        <f t="shared" si="2"/>
        <v>3845</v>
      </c>
      <c r="E12" s="56">
        <f t="shared" si="2"/>
        <v>3798</v>
      </c>
      <c r="F12" s="54">
        <f t="shared" si="2"/>
        <v>3773</v>
      </c>
      <c r="G12" s="56">
        <f t="shared" si="2"/>
        <v>3794</v>
      </c>
      <c r="H12" s="54">
        <f t="shared" si="2"/>
        <v>3742</v>
      </c>
      <c r="I12" s="56">
        <f t="shared" si="2"/>
        <v>3768</v>
      </c>
      <c r="J12" s="54">
        <f t="shared" si="2"/>
        <v>3715</v>
      </c>
      <c r="K12" s="56">
        <f t="shared" si="2"/>
        <v>3742</v>
      </c>
      <c r="L12" s="93"/>
    </row>
    <row r="13" spans="1:12" ht="12" customHeight="1">
      <c r="A13" s="34" t="s">
        <v>14</v>
      </c>
      <c r="B13" s="4"/>
      <c r="C13" s="45"/>
      <c r="D13" s="10"/>
      <c r="E13" s="11"/>
      <c r="F13" s="9"/>
      <c r="G13" s="11"/>
      <c r="H13" s="9"/>
      <c r="I13" s="11"/>
      <c r="J13" s="9"/>
      <c r="K13" s="11"/>
      <c r="L13" s="93"/>
    </row>
    <row r="14" spans="1:12" ht="20.25" customHeight="1">
      <c r="A14" s="35" t="s">
        <v>21</v>
      </c>
      <c r="B14" s="4" t="s">
        <v>13</v>
      </c>
      <c r="C14" s="81">
        <f t="shared" ref="C14:K76" si="3">SUM(C15:C17)</f>
        <v>1199</v>
      </c>
      <c r="D14" s="82">
        <f t="shared" si="3"/>
        <v>1090</v>
      </c>
      <c r="E14" s="83">
        <f t="shared" si="3"/>
        <v>1061</v>
      </c>
      <c r="F14" s="84">
        <f t="shared" si="3"/>
        <v>1048</v>
      </c>
      <c r="G14" s="83">
        <f t="shared" si="3"/>
        <v>1052</v>
      </c>
      <c r="H14" s="84">
        <f t="shared" si="3"/>
        <v>1042</v>
      </c>
      <c r="I14" s="83">
        <f t="shared" si="3"/>
        <v>1046</v>
      </c>
      <c r="J14" s="84">
        <f t="shared" si="3"/>
        <v>1036</v>
      </c>
      <c r="K14" s="83">
        <f t="shared" si="3"/>
        <v>1040</v>
      </c>
      <c r="L14" s="93"/>
    </row>
    <row r="15" spans="1:12" ht="33" customHeight="1">
      <c r="A15" s="34" t="s">
        <v>22</v>
      </c>
      <c r="B15" s="4" t="s">
        <v>13</v>
      </c>
      <c r="C15" s="81">
        <v>1160</v>
      </c>
      <c r="D15" s="82">
        <v>1048</v>
      </c>
      <c r="E15" s="83">
        <v>1019</v>
      </c>
      <c r="F15" s="84">
        <v>1007</v>
      </c>
      <c r="G15" s="83">
        <v>1010</v>
      </c>
      <c r="H15" s="84">
        <v>1002</v>
      </c>
      <c r="I15" s="83">
        <v>1005</v>
      </c>
      <c r="J15" s="84">
        <v>996</v>
      </c>
      <c r="K15" s="83">
        <v>999</v>
      </c>
      <c r="L15" s="93"/>
    </row>
    <row r="16" spans="1:12" ht="18" customHeight="1">
      <c r="A16" s="34" t="s">
        <v>23</v>
      </c>
      <c r="B16" s="4" t="s">
        <v>13</v>
      </c>
      <c r="C16" s="81">
        <v>39</v>
      </c>
      <c r="D16" s="82">
        <v>42</v>
      </c>
      <c r="E16" s="83">
        <v>42</v>
      </c>
      <c r="F16" s="84">
        <v>41</v>
      </c>
      <c r="G16" s="83">
        <v>42</v>
      </c>
      <c r="H16" s="84">
        <v>40</v>
      </c>
      <c r="I16" s="83">
        <v>41</v>
      </c>
      <c r="J16" s="84">
        <v>40</v>
      </c>
      <c r="K16" s="83">
        <v>41</v>
      </c>
      <c r="L16" s="93"/>
    </row>
    <row r="17" spans="1:12" ht="18" customHeight="1">
      <c r="A17" s="34" t="s">
        <v>24</v>
      </c>
      <c r="B17" s="4" t="s">
        <v>13</v>
      </c>
      <c r="C17" s="81">
        <v>0</v>
      </c>
      <c r="D17" s="82">
        <v>0</v>
      </c>
      <c r="E17" s="83">
        <v>0</v>
      </c>
      <c r="F17" s="84">
        <v>0</v>
      </c>
      <c r="G17" s="83">
        <v>0</v>
      </c>
      <c r="H17" s="84">
        <v>0</v>
      </c>
      <c r="I17" s="83">
        <v>0</v>
      </c>
      <c r="J17" s="84">
        <v>0</v>
      </c>
      <c r="K17" s="83">
        <v>0</v>
      </c>
      <c r="L17" s="93"/>
    </row>
    <row r="18" spans="1:12" ht="18" customHeight="1">
      <c r="A18" s="35" t="s">
        <v>25</v>
      </c>
      <c r="B18" s="4" t="s">
        <v>13</v>
      </c>
      <c r="C18" s="45">
        <f t="shared" ref="C18:K18" si="4">SUM(C19,C20,C43:C44)</f>
        <v>407</v>
      </c>
      <c r="D18" s="10">
        <f t="shared" si="4"/>
        <v>416</v>
      </c>
      <c r="E18" s="11">
        <f t="shared" si="4"/>
        <v>403</v>
      </c>
      <c r="F18" s="9">
        <f t="shared" si="4"/>
        <v>398</v>
      </c>
      <c r="G18" s="11">
        <f t="shared" si="4"/>
        <v>401</v>
      </c>
      <c r="H18" s="9">
        <f t="shared" si="4"/>
        <v>387</v>
      </c>
      <c r="I18" s="11">
        <f t="shared" si="4"/>
        <v>393</v>
      </c>
      <c r="J18" s="9">
        <f t="shared" si="4"/>
        <v>378</v>
      </c>
      <c r="K18" s="11">
        <f t="shared" si="4"/>
        <v>384</v>
      </c>
      <c r="L18" s="93"/>
    </row>
    <row r="19" spans="1:12" ht="18" customHeight="1">
      <c r="A19" s="35" t="s">
        <v>26</v>
      </c>
      <c r="B19" s="4" t="s">
        <v>13</v>
      </c>
      <c r="C19" s="81">
        <v>1</v>
      </c>
      <c r="D19" s="82">
        <v>1</v>
      </c>
      <c r="E19" s="83">
        <v>1</v>
      </c>
      <c r="F19" s="84">
        <v>1</v>
      </c>
      <c r="G19" s="83">
        <v>1</v>
      </c>
      <c r="H19" s="84">
        <v>1</v>
      </c>
      <c r="I19" s="83">
        <v>1</v>
      </c>
      <c r="J19" s="84">
        <v>1</v>
      </c>
      <c r="K19" s="83">
        <v>1</v>
      </c>
      <c r="L19" s="93"/>
    </row>
    <row r="20" spans="1:12" ht="18" customHeight="1">
      <c r="A20" s="35" t="s">
        <v>27</v>
      </c>
      <c r="B20" s="4" t="s">
        <v>13</v>
      </c>
      <c r="C20" s="45">
        <f t="shared" ref="C20:K20" si="5">SUM(C21:C42)</f>
        <v>236</v>
      </c>
      <c r="D20" s="10">
        <f t="shared" si="5"/>
        <v>261</v>
      </c>
      <c r="E20" s="11">
        <f t="shared" si="5"/>
        <v>256</v>
      </c>
      <c r="F20" s="9">
        <f t="shared" si="5"/>
        <v>251</v>
      </c>
      <c r="G20" s="11">
        <f t="shared" si="5"/>
        <v>252</v>
      </c>
      <c r="H20" s="9">
        <f t="shared" si="5"/>
        <v>244</v>
      </c>
      <c r="I20" s="11">
        <f t="shared" si="5"/>
        <v>248</v>
      </c>
      <c r="J20" s="9">
        <f t="shared" si="5"/>
        <v>239</v>
      </c>
      <c r="K20" s="11">
        <f t="shared" si="5"/>
        <v>243</v>
      </c>
      <c r="L20" s="93"/>
    </row>
    <row r="21" spans="1:12" ht="18" customHeight="1">
      <c r="A21" s="34" t="s">
        <v>28</v>
      </c>
      <c r="B21" s="4" t="s">
        <v>13</v>
      </c>
      <c r="C21" s="81">
        <v>83</v>
      </c>
      <c r="D21" s="82">
        <v>78</v>
      </c>
      <c r="E21" s="83">
        <v>78</v>
      </c>
      <c r="F21" s="84">
        <v>78</v>
      </c>
      <c r="G21" s="83">
        <v>78</v>
      </c>
      <c r="H21" s="84">
        <v>78</v>
      </c>
      <c r="I21" s="83">
        <v>78</v>
      </c>
      <c r="J21" s="84">
        <v>78</v>
      </c>
      <c r="K21" s="83">
        <v>78</v>
      </c>
      <c r="L21" s="93"/>
    </row>
    <row r="22" spans="1:12" ht="18" customHeight="1">
      <c r="A22" s="34" t="s">
        <v>29</v>
      </c>
      <c r="B22" s="4" t="s">
        <v>13</v>
      </c>
      <c r="C22" s="81">
        <v>0</v>
      </c>
      <c r="D22" s="82">
        <v>0</v>
      </c>
      <c r="E22" s="83">
        <v>0</v>
      </c>
      <c r="F22" s="84">
        <v>0</v>
      </c>
      <c r="G22" s="83">
        <v>0</v>
      </c>
      <c r="H22" s="84">
        <v>0</v>
      </c>
      <c r="I22" s="83">
        <v>0</v>
      </c>
      <c r="J22" s="84">
        <v>0</v>
      </c>
      <c r="K22" s="83">
        <v>0</v>
      </c>
      <c r="L22" s="93"/>
    </row>
    <row r="23" spans="1:12" ht="18" customHeight="1">
      <c r="A23" s="34" t="s">
        <v>30</v>
      </c>
      <c r="B23" s="4" t="s">
        <v>13</v>
      </c>
      <c r="C23" s="81">
        <v>0</v>
      </c>
      <c r="D23" s="82">
        <v>0</v>
      </c>
      <c r="E23" s="83">
        <v>0</v>
      </c>
      <c r="F23" s="84">
        <v>0</v>
      </c>
      <c r="G23" s="83">
        <v>0</v>
      </c>
      <c r="H23" s="84">
        <v>0</v>
      </c>
      <c r="I23" s="83">
        <v>0</v>
      </c>
      <c r="J23" s="84">
        <v>0</v>
      </c>
      <c r="K23" s="83">
        <v>0</v>
      </c>
      <c r="L23" s="93"/>
    </row>
    <row r="24" spans="1:12" ht="18" customHeight="1">
      <c r="A24" s="34" t="s">
        <v>31</v>
      </c>
      <c r="B24" s="4" t="s">
        <v>13</v>
      </c>
      <c r="C24" s="81">
        <v>0</v>
      </c>
      <c r="D24" s="82">
        <v>0</v>
      </c>
      <c r="E24" s="83">
        <v>0</v>
      </c>
      <c r="F24" s="84">
        <v>0</v>
      </c>
      <c r="G24" s="83">
        <v>0</v>
      </c>
      <c r="H24" s="84">
        <v>0</v>
      </c>
      <c r="I24" s="83">
        <v>0</v>
      </c>
      <c r="J24" s="84">
        <v>0</v>
      </c>
      <c r="K24" s="83">
        <v>0</v>
      </c>
      <c r="L24" s="93"/>
    </row>
    <row r="25" spans="1:12" ht="18" customHeight="1">
      <c r="A25" s="34" t="s">
        <v>32</v>
      </c>
      <c r="B25" s="4" t="s">
        <v>13</v>
      </c>
      <c r="C25" s="81">
        <v>0</v>
      </c>
      <c r="D25" s="82">
        <v>0</v>
      </c>
      <c r="E25" s="83">
        <v>0</v>
      </c>
      <c r="F25" s="84">
        <v>0</v>
      </c>
      <c r="G25" s="83">
        <v>0</v>
      </c>
      <c r="H25" s="84">
        <v>0</v>
      </c>
      <c r="I25" s="83">
        <v>0</v>
      </c>
      <c r="J25" s="84">
        <v>0</v>
      </c>
      <c r="K25" s="83">
        <v>0</v>
      </c>
      <c r="L25" s="93"/>
    </row>
    <row r="26" spans="1:12" ht="42.75" customHeight="1">
      <c r="A26" s="34" t="s">
        <v>33</v>
      </c>
      <c r="B26" s="4" t="s">
        <v>13</v>
      </c>
      <c r="C26" s="81">
        <v>129</v>
      </c>
      <c r="D26" s="82">
        <v>129</v>
      </c>
      <c r="E26" s="83">
        <v>121</v>
      </c>
      <c r="F26" s="84">
        <v>116</v>
      </c>
      <c r="G26" s="83">
        <v>117</v>
      </c>
      <c r="H26" s="84">
        <v>111</v>
      </c>
      <c r="I26" s="83">
        <v>113</v>
      </c>
      <c r="J26" s="84">
        <v>106</v>
      </c>
      <c r="K26" s="83">
        <v>108</v>
      </c>
      <c r="L26" s="93"/>
    </row>
    <row r="27" spans="1:12" ht="18" customHeight="1">
      <c r="A27" s="34" t="s">
        <v>34</v>
      </c>
      <c r="B27" s="4" t="s">
        <v>13</v>
      </c>
      <c r="C27" s="81">
        <v>1</v>
      </c>
      <c r="D27" s="82">
        <v>0</v>
      </c>
      <c r="E27" s="83">
        <v>0</v>
      </c>
      <c r="F27" s="84">
        <v>0</v>
      </c>
      <c r="G27" s="83">
        <v>0</v>
      </c>
      <c r="H27" s="84">
        <v>0</v>
      </c>
      <c r="I27" s="83">
        <v>0</v>
      </c>
      <c r="J27" s="84">
        <v>0</v>
      </c>
      <c r="K27" s="83">
        <v>0</v>
      </c>
      <c r="L27" s="93"/>
    </row>
    <row r="28" spans="1:12" ht="19.5" customHeight="1">
      <c r="A28" s="34" t="s">
        <v>35</v>
      </c>
      <c r="B28" s="4" t="s">
        <v>13</v>
      </c>
      <c r="C28" s="81">
        <v>0</v>
      </c>
      <c r="D28" s="82">
        <v>0</v>
      </c>
      <c r="E28" s="83">
        <v>0</v>
      </c>
      <c r="F28" s="84">
        <v>0</v>
      </c>
      <c r="G28" s="83">
        <v>0</v>
      </c>
      <c r="H28" s="84">
        <v>0</v>
      </c>
      <c r="I28" s="83">
        <v>0</v>
      </c>
      <c r="J28" s="84">
        <v>0</v>
      </c>
      <c r="K28" s="83">
        <v>0</v>
      </c>
      <c r="L28" s="93"/>
    </row>
    <row r="29" spans="1:12" ht="19.5" customHeight="1">
      <c r="A29" s="34" t="s">
        <v>36</v>
      </c>
      <c r="B29" s="4" t="s">
        <v>13</v>
      </c>
      <c r="C29" s="81">
        <v>0</v>
      </c>
      <c r="D29" s="82">
        <v>0</v>
      </c>
      <c r="E29" s="83">
        <v>0</v>
      </c>
      <c r="F29" s="84">
        <v>0</v>
      </c>
      <c r="G29" s="83">
        <v>0</v>
      </c>
      <c r="H29" s="84">
        <v>0</v>
      </c>
      <c r="I29" s="83">
        <v>0</v>
      </c>
      <c r="J29" s="84">
        <v>0</v>
      </c>
      <c r="K29" s="83">
        <v>0</v>
      </c>
      <c r="L29" s="93"/>
    </row>
    <row r="30" spans="1:12" ht="29.25" customHeight="1">
      <c r="A30" s="34" t="s">
        <v>37</v>
      </c>
      <c r="B30" s="4" t="s">
        <v>13</v>
      </c>
      <c r="C30" s="81">
        <v>0</v>
      </c>
      <c r="D30" s="82">
        <v>0</v>
      </c>
      <c r="E30" s="83">
        <v>0</v>
      </c>
      <c r="F30" s="84">
        <v>0</v>
      </c>
      <c r="G30" s="83">
        <v>0</v>
      </c>
      <c r="H30" s="84">
        <v>0</v>
      </c>
      <c r="I30" s="83">
        <v>0</v>
      </c>
      <c r="J30" s="84">
        <v>0</v>
      </c>
      <c r="K30" s="83">
        <v>0</v>
      </c>
      <c r="L30" s="93"/>
    </row>
    <row r="31" spans="1:12" ht="19.5" customHeight="1">
      <c r="A31" s="34" t="s">
        <v>38</v>
      </c>
      <c r="B31" s="4" t="s">
        <v>13</v>
      </c>
      <c r="C31" s="81">
        <v>0</v>
      </c>
      <c r="D31" s="82">
        <v>0</v>
      </c>
      <c r="E31" s="83">
        <v>0</v>
      </c>
      <c r="F31" s="84">
        <v>0</v>
      </c>
      <c r="G31" s="83">
        <v>0</v>
      </c>
      <c r="H31" s="84">
        <v>0</v>
      </c>
      <c r="I31" s="83">
        <v>0</v>
      </c>
      <c r="J31" s="84">
        <v>0</v>
      </c>
      <c r="K31" s="83">
        <v>0</v>
      </c>
      <c r="L31" s="93"/>
    </row>
    <row r="32" spans="1:12" ht="19.5" customHeight="1">
      <c r="A32" s="34" t="s">
        <v>39</v>
      </c>
      <c r="B32" s="4" t="s">
        <v>13</v>
      </c>
      <c r="C32" s="81">
        <v>6</v>
      </c>
      <c r="D32" s="82">
        <v>3</v>
      </c>
      <c r="E32" s="83">
        <v>3</v>
      </c>
      <c r="F32" s="84">
        <v>3</v>
      </c>
      <c r="G32" s="83">
        <v>3</v>
      </c>
      <c r="H32" s="84">
        <v>3</v>
      </c>
      <c r="I32" s="83">
        <v>3</v>
      </c>
      <c r="J32" s="84">
        <v>3</v>
      </c>
      <c r="K32" s="83">
        <v>3</v>
      </c>
      <c r="L32" s="93"/>
    </row>
    <row r="33" spans="1:12" ht="18" customHeight="1">
      <c r="A33" s="34" t="s">
        <v>40</v>
      </c>
      <c r="B33" s="4" t="s">
        <v>13</v>
      </c>
      <c r="C33" s="81">
        <v>0</v>
      </c>
      <c r="D33" s="82">
        <v>0</v>
      </c>
      <c r="E33" s="83">
        <v>0</v>
      </c>
      <c r="F33" s="84">
        <v>0</v>
      </c>
      <c r="G33" s="83">
        <v>0</v>
      </c>
      <c r="H33" s="84">
        <v>0</v>
      </c>
      <c r="I33" s="83">
        <v>0</v>
      </c>
      <c r="J33" s="84">
        <v>0</v>
      </c>
      <c r="K33" s="83">
        <v>0</v>
      </c>
      <c r="L33" s="93"/>
    </row>
    <row r="34" spans="1:12" ht="19.5" customHeight="1">
      <c r="A34" s="34" t="s">
        <v>41</v>
      </c>
      <c r="B34" s="4" t="s">
        <v>13</v>
      </c>
      <c r="C34" s="81">
        <v>1</v>
      </c>
      <c r="D34" s="82">
        <v>1</v>
      </c>
      <c r="E34" s="83">
        <v>1</v>
      </c>
      <c r="F34" s="84">
        <v>1</v>
      </c>
      <c r="G34" s="83">
        <v>1</v>
      </c>
      <c r="H34" s="84">
        <v>1</v>
      </c>
      <c r="I34" s="83">
        <v>1</v>
      </c>
      <c r="J34" s="84">
        <v>1</v>
      </c>
      <c r="K34" s="83">
        <v>1</v>
      </c>
      <c r="L34" s="93"/>
    </row>
    <row r="35" spans="1:12" ht="19.5" customHeight="1">
      <c r="A35" s="34" t="s">
        <v>42</v>
      </c>
      <c r="B35" s="4" t="s">
        <v>13</v>
      </c>
      <c r="C35" s="81">
        <v>0</v>
      </c>
      <c r="D35" s="82">
        <v>0</v>
      </c>
      <c r="E35" s="83">
        <v>0</v>
      </c>
      <c r="F35" s="84">
        <v>0</v>
      </c>
      <c r="G35" s="83">
        <v>0</v>
      </c>
      <c r="H35" s="84">
        <v>0</v>
      </c>
      <c r="I35" s="83">
        <v>0</v>
      </c>
      <c r="J35" s="84">
        <v>0</v>
      </c>
      <c r="K35" s="83">
        <v>0</v>
      </c>
      <c r="L35" s="93"/>
    </row>
    <row r="36" spans="1:12" ht="18" customHeight="1">
      <c r="A36" s="34" t="s">
        <v>43</v>
      </c>
      <c r="B36" s="4" t="s">
        <v>13</v>
      </c>
      <c r="C36" s="81">
        <v>0</v>
      </c>
      <c r="D36" s="82">
        <v>0</v>
      </c>
      <c r="E36" s="83">
        <v>0</v>
      </c>
      <c r="F36" s="84">
        <v>0</v>
      </c>
      <c r="G36" s="83">
        <v>0</v>
      </c>
      <c r="H36" s="84">
        <v>0</v>
      </c>
      <c r="I36" s="83">
        <v>0</v>
      </c>
      <c r="J36" s="84">
        <v>0</v>
      </c>
      <c r="K36" s="83">
        <v>0</v>
      </c>
      <c r="L36" s="93"/>
    </row>
    <row r="37" spans="1:12" ht="19.5" customHeight="1">
      <c r="A37" s="34" t="s">
        <v>44</v>
      </c>
      <c r="B37" s="4" t="s">
        <v>13</v>
      </c>
      <c r="C37" s="81">
        <v>0</v>
      </c>
      <c r="D37" s="82">
        <v>0</v>
      </c>
      <c r="E37" s="83">
        <v>0</v>
      </c>
      <c r="F37" s="84">
        <v>0</v>
      </c>
      <c r="G37" s="83">
        <v>0</v>
      </c>
      <c r="H37" s="84">
        <v>0</v>
      </c>
      <c r="I37" s="83">
        <v>0</v>
      </c>
      <c r="J37" s="84">
        <v>0</v>
      </c>
      <c r="K37" s="83">
        <v>0</v>
      </c>
      <c r="L37" s="93"/>
    </row>
    <row r="38" spans="1:12" ht="19.5" customHeight="1">
      <c r="A38" s="34" t="s">
        <v>45</v>
      </c>
      <c r="B38" s="4" t="s">
        <v>13</v>
      </c>
      <c r="C38" s="81">
        <v>0</v>
      </c>
      <c r="D38" s="82">
        <v>0</v>
      </c>
      <c r="E38" s="83">
        <v>0</v>
      </c>
      <c r="F38" s="84">
        <v>0</v>
      </c>
      <c r="G38" s="83">
        <v>0</v>
      </c>
      <c r="H38" s="84">
        <v>0</v>
      </c>
      <c r="I38" s="83">
        <v>0</v>
      </c>
      <c r="J38" s="84">
        <v>0</v>
      </c>
      <c r="K38" s="83">
        <v>0</v>
      </c>
      <c r="L38" s="93"/>
    </row>
    <row r="39" spans="1:12" ht="19.5" customHeight="1">
      <c r="A39" s="34" t="s">
        <v>46</v>
      </c>
      <c r="B39" s="4" t="s">
        <v>13</v>
      </c>
      <c r="C39" s="81">
        <v>0</v>
      </c>
      <c r="D39" s="82">
        <v>0</v>
      </c>
      <c r="E39" s="83">
        <v>0</v>
      </c>
      <c r="F39" s="84">
        <v>0</v>
      </c>
      <c r="G39" s="83">
        <v>0</v>
      </c>
      <c r="H39" s="84">
        <v>0</v>
      </c>
      <c r="I39" s="83">
        <v>0</v>
      </c>
      <c r="J39" s="84">
        <v>0</v>
      </c>
      <c r="K39" s="83">
        <v>0</v>
      </c>
      <c r="L39" s="93"/>
    </row>
    <row r="40" spans="1:12" ht="18" customHeight="1">
      <c r="A40" s="34" t="s">
        <v>47</v>
      </c>
      <c r="B40" s="4" t="s">
        <v>13</v>
      </c>
      <c r="C40" s="81">
        <v>1</v>
      </c>
      <c r="D40" s="82">
        <v>2</v>
      </c>
      <c r="E40" s="83">
        <v>2</v>
      </c>
      <c r="F40" s="84">
        <v>2</v>
      </c>
      <c r="G40" s="83">
        <v>2</v>
      </c>
      <c r="H40" s="84">
        <v>2</v>
      </c>
      <c r="I40" s="83">
        <v>2</v>
      </c>
      <c r="J40" s="84">
        <v>2</v>
      </c>
      <c r="K40" s="83">
        <v>2</v>
      </c>
      <c r="L40" s="93"/>
    </row>
    <row r="41" spans="1:12" ht="18" customHeight="1">
      <c r="A41" s="34" t="s">
        <v>48</v>
      </c>
      <c r="B41" s="4" t="s">
        <v>13</v>
      </c>
      <c r="C41" s="81">
        <v>13</v>
      </c>
      <c r="D41" s="82">
        <v>46</v>
      </c>
      <c r="E41" s="83">
        <v>49</v>
      </c>
      <c r="F41" s="84">
        <v>49</v>
      </c>
      <c r="G41" s="83">
        <v>49</v>
      </c>
      <c r="H41" s="84">
        <v>47</v>
      </c>
      <c r="I41" s="83">
        <v>49</v>
      </c>
      <c r="J41" s="84">
        <v>47</v>
      </c>
      <c r="K41" s="83">
        <v>49</v>
      </c>
      <c r="L41" s="93"/>
    </row>
    <row r="42" spans="1:12" ht="18" customHeight="1">
      <c r="A42" s="34" t="s">
        <v>49</v>
      </c>
      <c r="B42" s="4" t="s">
        <v>13</v>
      </c>
      <c r="C42" s="81">
        <v>2</v>
      </c>
      <c r="D42" s="82">
        <v>2</v>
      </c>
      <c r="E42" s="83">
        <v>2</v>
      </c>
      <c r="F42" s="84">
        <v>2</v>
      </c>
      <c r="G42" s="83">
        <v>2</v>
      </c>
      <c r="H42" s="84">
        <v>2</v>
      </c>
      <c r="I42" s="83">
        <v>2</v>
      </c>
      <c r="J42" s="84">
        <v>2</v>
      </c>
      <c r="K42" s="83">
        <v>2</v>
      </c>
      <c r="L42" s="93"/>
    </row>
    <row r="43" spans="1:12" ht="19.5" customHeight="1">
      <c r="A43" s="35" t="s">
        <v>50</v>
      </c>
      <c r="B43" s="4" t="s">
        <v>13</v>
      </c>
      <c r="C43" s="81">
        <v>124</v>
      </c>
      <c r="D43" s="82">
        <v>108</v>
      </c>
      <c r="E43" s="83">
        <v>100</v>
      </c>
      <c r="F43" s="84">
        <v>100</v>
      </c>
      <c r="G43" s="83">
        <v>101</v>
      </c>
      <c r="H43" s="84">
        <v>98</v>
      </c>
      <c r="I43" s="83">
        <v>99</v>
      </c>
      <c r="J43" s="84">
        <v>96</v>
      </c>
      <c r="K43" s="83">
        <v>97</v>
      </c>
      <c r="L43" s="93"/>
    </row>
    <row r="44" spans="1:12" ht="29.25" customHeight="1">
      <c r="A44" s="35" t="s">
        <v>51</v>
      </c>
      <c r="B44" s="4" t="s">
        <v>13</v>
      </c>
      <c r="C44" s="81">
        <v>46</v>
      </c>
      <c r="D44" s="82">
        <v>46</v>
      </c>
      <c r="E44" s="83">
        <v>46</v>
      </c>
      <c r="F44" s="84">
        <v>46</v>
      </c>
      <c r="G44" s="83">
        <v>47</v>
      </c>
      <c r="H44" s="84">
        <v>44</v>
      </c>
      <c r="I44" s="83">
        <v>45</v>
      </c>
      <c r="J44" s="84">
        <v>42</v>
      </c>
      <c r="K44" s="83">
        <v>43</v>
      </c>
      <c r="L44" s="93"/>
    </row>
    <row r="45" spans="1:12" ht="18" customHeight="1">
      <c r="A45" s="35" t="s">
        <v>52</v>
      </c>
      <c r="B45" s="4" t="s">
        <v>13</v>
      </c>
      <c r="C45" s="81">
        <v>14</v>
      </c>
      <c r="D45" s="82">
        <v>17</v>
      </c>
      <c r="E45" s="83">
        <v>17</v>
      </c>
      <c r="F45" s="84">
        <v>17</v>
      </c>
      <c r="G45" s="83">
        <v>17</v>
      </c>
      <c r="H45" s="84">
        <v>17</v>
      </c>
      <c r="I45" s="83">
        <v>17</v>
      </c>
      <c r="J45" s="84">
        <v>17</v>
      </c>
      <c r="K45" s="83">
        <v>17</v>
      </c>
      <c r="L45" s="93"/>
    </row>
    <row r="46" spans="1:12" ht="30" customHeight="1">
      <c r="A46" s="35" t="s">
        <v>53</v>
      </c>
      <c r="B46" s="4" t="s">
        <v>13</v>
      </c>
      <c r="C46" s="81">
        <v>404</v>
      </c>
      <c r="D46" s="82">
        <v>386</v>
      </c>
      <c r="E46" s="83">
        <v>372</v>
      </c>
      <c r="F46" s="84">
        <v>368</v>
      </c>
      <c r="G46" s="83">
        <v>369</v>
      </c>
      <c r="H46" s="84">
        <v>364</v>
      </c>
      <c r="I46" s="83">
        <v>365</v>
      </c>
      <c r="J46" s="84">
        <v>360</v>
      </c>
      <c r="K46" s="83">
        <v>361</v>
      </c>
      <c r="L46" s="93"/>
    </row>
    <row r="47" spans="1:12" ht="18" customHeight="1">
      <c r="A47" s="35" t="s">
        <v>54</v>
      </c>
      <c r="B47" s="4" t="s">
        <v>13</v>
      </c>
      <c r="C47" s="81">
        <v>84</v>
      </c>
      <c r="D47" s="82">
        <v>78</v>
      </c>
      <c r="E47" s="83">
        <v>71</v>
      </c>
      <c r="F47" s="84">
        <v>72</v>
      </c>
      <c r="G47" s="83">
        <v>73</v>
      </c>
      <c r="H47" s="84">
        <v>71</v>
      </c>
      <c r="I47" s="83">
        <v>72</v>
      </c>
      <c r="J47" s="84">
        <v>70</v>
      </c>
      <c r="K47" s="83">
        <v>72</v>
      </c>
      <c r="L47" s="93"/>
    </row>
    <row r="48" spans="1:12" ht="19.5" customHeight="1">
      <c r="A48" s="35" t="s">
        <v>55</v>
      </c>
      <c r="B48" s="4" t="s">
        <v>13</v>
      </c>
      <c r="C48" s="81">
        <v>35</v>
      </c>
      <c r="D48" s="82">
        <v>32</v>
      </c>
      <c r="E48" s="83">
        <v>23</v>
      </c>
      <c r="F48" s="84">
        <v>23</v>
      </c>
      <c r="G48" s="83">
        <v>24</v>
      </c>
      <c r="H48" s="84">
        <v>22</v>
      </c>
      <c r="I48" s="83">
        <v>23</v>
      </c>
      <c r="J48" s="84">
        <v>21</v>
      </c>
      <c r="K48" s="83">
        <v>22</v>
      </c>
      <c r="L48" s="93"/>
    </row>
    <row r="49" spans="1:12" ht="18" customHeight="1">
      <c r="A49" s="35" t="s">
        <v>56</v>
      </c>
      <c r="B49" s="4" t="s">
        <v>13</v>
      </c>
      <c r="C49" s="81">
        <v>15</v>
      </c>
      <c r="D49" s="82">
        <v>15</v>
      </c>
      <c r="E49" s="83">
        <v>14</v>
      </c>
      <c r="F49" s="84">
        <v>14</v>
      </c>
      <c r="G49" s="83">
        <v>15</v>
      </c>
      <c r="H49" s="84">
        <v>14</v>
      </c>
      <c r="I49" s="83">
        <v>15</v>
      </c>
      <c r="J49" s="84">
        <v>14</v>
      </c>
      <c r="K49" s="83">
        <v>15</v>
      </c>
      <c r="L49" s="93"/>
    </row>
    <row r="50" spans="1:12" ht="18" customHeight="1">
      <c r="A50" s="35" t="s">
        <v>57</v>
      </c>
      <c r="B50" s="4" t="s">
        <v>13</v>
      </c>
      <c r="C50" s="81">
        <v>20</v>
      </c>
      <c r="D50" s="82">
        <v>19</v>
      </c>
      <c r="E50" s="83">
        <v>18</v>
      </c>
      <c r="F50" s="84">
        <v>18</v>
      </c>
      <c r="G50" s="83">
        <v>19</v>
      </c>
      <c r="H50" s="84">
        <v>18</v>
      </c>
      <c r="I50" s="83">
        <v>19</v>
      </c>
      <c r="J50" s="84">
        <v>18</v>
      </c>
      <c r="K50" s="83">
        <v>19</v>
      </c>
      <c r="L50" s="93"/>
    </row>
    <row r="51" spans="1:12" ht="19.5" customHeight="1">
      <c r="A51" s="35" t="s">
        <v>58</v>
      </c>
      <c r="B51" s="4" t="s">
        <v>13</v>
      </c>
      <c r="C51" s="81">
        <v>11</v>
      </c>
      <c r="D51" s="82">
        <v>13</v>
      </c>
      <c r="E51" s="83">
        <v>14</v>
      </c>
      <c r="F51" s="84">
        <v>14</v>
      </c>
      <c r="G51" s="83">
        <v>15</v>
      </c>
      <c r="H51" s="84">
        <v>14</v>
      </c>
      <c r="I51" s="83">
        <v>15</v>
      </c>
      <c r="J51" s="84">
        <v>14</v>
      </c>
      <c r="K51" s="83">
        <v>15</v>
      </c>
      <c r="L51" s="93"/>
    </row>
    <row r="52" spans="1:12" ht="19.5" customHeight="1">
      <c r="A52" s="35" t="s">
        <v>59</v>
      </c>
      <c r="B52" s="4" t="s">
        <v>13</v>
      </c>
      <c r="C52" s="81">
        <v>40</v>
      </c>
      <c r="D52" s="82">
        <v>44</v>
      </c>
      <c r="E52" s="83">
        <v>46</v>
      </c>
      <c r="F52" s="84">
        <v>45</v>
      </c>
      <c r="G52" s="83">
        <v>46</v>
      </c>
      <c r="H52" s="84">
        <v>44</v>
      </c>
      <c r="I52" s="83">
        <v>45</v>
      </c>
      <c r="J52" s="84">
        <v>43</v>
      </c>
      <c r="K52" s="83">
        <v>44</v>
      </c>
      <c r="L52" s="93"/>
    </row>
    <row r="53" spans="1:12" ht="19.5" customHeight="1">
      <c r="A53" s="35" t="s">
        <v>60</v>
      </c>
      <c r="B53" s="4" t="s">
        <v>13</v>
      </c>
      <c r="C53" s="81">
        <v>20</v>
      </c>
      <c r="D53" s="82">
        <v>21</v>
      </c>
      <c r="E53" s="83">
        <v>23</v>
      </c>
      <c r="F53" s="84">
        <v>23</v>
      </c>
      <c r="G53" s="83">
        <v>24</v>
      </c>
      <c r="H53" s="84">
        <v>23</v>
      </c>
      <c r="I53" s="83">
        <v>24</v>
      </c>
      <c r="J53" s="84">
        <v>23</v>
      </c>
      <c r="K53" s="83">
        <v>24</v>
      </c>
      <c r="L53" s="93"/>
    </row>
    <row r="54" spans="1:12" ht="29.25" customHeight="1">
      <c r="A54" s="35" t="s">
        <v>61</v>
      </c>
      <c r="B54" s="4" t="s">
        <v>13</v>
      </c>
      <c r="C54" s="81">
        <v>289</v>
      </c>
      <c r="D54" s="82">
        <v>273</v>
      </c>
      <c r="E54" s="83">
        <v>271</v>
      </c>
      <c r="F54" s="84">
        <v>265</v>
      </c>
      <c r="G54" s="83">
        <v>266</v>
      </c>
      <c r="H54" s="84">
        <v>259</v>
      </c>
      <c r="I54" s="83">
        <v>260</v>
      </c>
      <c r="J54" s="84">
        <v>253</v>
      </c>
      <c r="K54" s="83">
        <v>254</v>
      </c>
      <c r="L54" s="93"/>
    </row>
    <row r="55" spans="1:12" ht="18" customHeight="1">
      <c r="A55" s="35" t="s">
        <v>62</v>
      </c>
      <c r="B55" s="4" t="s">
        <v>13</v>
      </c>
      <c r="C55" s="81">
        <v>677</v>
      </c>
      <c r="D55" s="82">
        <v>667</v>
      </c>
      <c r="E55" s="83">
        <v>676</v>
      </c>
      <c r="F55" s="84">
        <v>669</v>
      </c>
      <c r="G55" s="83">
        <v>670</v>
      </c>
      <c r="H55" s="84">
        <v>661</v>
      </c>
      <c r="I55" s="83">
        <v>663</v>
      </c>
      <c r="J55" s="84">
        <v>654</v>
      </c>
      <c r="K55" s="83">
        <v>656</v>
      </c>
      <c r="L55" s="93"/>
    </row>
    <row r="56" spans="1:12" ht="18" customHeight="1">
      <c r="A56" s="35" t="s">
        <v>63</v>
      </c>
      <c r="B56" s="4" t="s">
        <v>13</v>
      </c>
      <c r="C56" s="81">
        <v>244</v>
      </c>
      <c r="D56" s="82">
        <v>261</v>
      </c>
      <c r="E56" s="83">
        <v>261</v>
      </c>
      <c r="F56" s="84">
        <v>261</v>
      </c>
      <c r="G56" s="83">
        <v>262</v>
      </c>
      <c r="H56" s="84">
        <v>259</v>
      </c>
      <c r="I56" s="83">
        <v>261</v>
      </c>
      <c r="J56" s="84">
        <v>258</v>
      </c>
      <c r="K56" s="83">
        <v>260</v>
      </c>
      <c r="L56" s="93"/>
    </row>
    <row r="57" spans="1:12" ht="18" customHeight="1">
      <c r="A57" s="35" t="s">
        <v>64</v>
      </c>
      <c r="B57" s="4" t="s">
        <v>13</v>
      </c>
      <c r="C57" s="81">
        <v>86</v>
      </c>
      <c r="D57" s="82">
        <v>83</v>
      </c>
      <c r="E57" s="83">
        <v>83</v>
      </c>
      <c r="F57" s="84">
        <v>83</v>
      </c>
      <c r="G57" s="83">
        <v>84</v>
      </c>
      <c r="H57" s="84">
        <v>82</v>
      </c>
      <c r="I57" s="83">
        <v>83</v>
      </c>
      <c r="J57" s="84">
        <v>81</v>
      </c>
      <c r="K57" s="83">
        <v>82</v>
      </c>
      <c r="L57" s="93"/>
    </row>
    <row r="58" spans="1:12" ht="18" customHeight="1">
      <c r="A58" s="63" t="s">
        <v>65</v>
      </c>
      <c r="B58" s="64" t="s">
        <v>13</v>
      </c>
      <c r="C58" s="94">
        <v>406</v>
      </c>
      <c r="D58" s="95">
        <v>430</v>
      </c>
      <c r="E58" s="96">
        <v>445</v>
      </c>
      <c r="F58" s="97">
        <v>455</v>
      </c>
      <c r="G58" s="96">
        <v>457</v>
      </c>
      <c r="H58" s="97">
        <v>465</v>
      </c>
      <c r="I58" s="96">
        <v>467</v>
      </c>
      <c r="J58" s="97">
        <v>475</v>
      </c>
      <c r="K58" s="96">
        <v>477</v>
      </c>
      <c r="L58" s="93"/>
    </row>
    <row r="59" spans="1:12" ht="29.25" customHeight="1">
      <c r="A59" s="65" t="s">
        <v>66</v>
      </c>
      <c r="B59" s="66" t="s">
        <v>13</v>
      </c>
      <c r="C59" s="98">
        <v>539</v>
      </c>
      <c r="D59" s="99">
        <v>565</v>
      </c>
      <c r="E59" s="100">
        <v>584</v>
      </c>
      <c r="F59" s="98">
        <v>580</v>
      </c>
      <c r="G59" s="100">
        <v>582</v>
      </c>
      <c r="H59" s="98">
        <v>575</v>
      </c>
      <c r="I59" s="100">
        <v>577</v>
      </c>
      <c r="J59" s="98">
        <v>570</v>
      </c>
      <c r="K59" s="100">
        <v>572</v>
      </c>
      <c r="L59" s="89"/>
    </row>
    <row r="60" spans="1:12" ht="29.25" customHeight="1">
      <c r="A60" s="36" t="s">
        <v>67</v>
      </c>
      <c r="B60" s="4" t="s">
        <v>13</v>
      </c>
      <c r="C60" s="9">
        <f t="shared" ref="C60:K60" si="6">C5-C12-C59-(-C11)</f>
        <v>343</v>
      </c>
      <c r="D60" s="10">
        <f t="shared" si="6"/>
        <v>251</v>
      </c>
      <c r="E60" s="11">
        <f t="shared" si="6"/>
        <v>231</v>
      </c>
      <c r="F60" s="9">
        <f t="shared" si="6"/>
        <v>213</v>
      </c>
      <c r="G60" s="11">
        <f t="shared" si="6"/>
        <v>206</v>
      </c>
      <c r="H60" s="9">
        <f t="shared" si="6"/>
        <v>208</v>
      </c>
      <c r="I60" s="11">
        <f t="shared" si="6"/>
        <v>199</v>
      </c>
      <c r="J60" s="9">
        <f t="shared" si="6"/>
        <v>206</v>
      </c>
      <c r="K60" s="11">
        <f t="shared" si="6"/>
        <v>197</v>
      </c>
      <c r="L60" s="89"/>
    </row>
    <row r="61" spans="1:12" ht="29.25" customHeight="1">
      <c r="A61" s="34" t="s">
        <v>68</v>
      </c>
      <c r="B61" s="4" t="s">
        <v>13</v>
      </c>
      <c r="C61" s="84">
        <v>146</v>
      </c>
      <c r="D61" s="82">
        <v>107</v>
      </c>
      <c r="E61" s="83">
        <v>98</v>
      </c>
      <c r="F61" s="84">
        <v>91</v>
      </c>
      <c r="G61" s="83">
        <v>88</v>
      </c>
      <c r="H61" s="84">
        <v>88</v>
      </c>
      <c r="I61" s="83">
        <v>85</v>
      </c>
      <c r="J61" s="84">
        <v>87</v>
      </c>
      <c r="K61" s="83">
        <v>84</v>
      </c>
      <c r="L61" s="89"/>
    </row>
    <row r="62" spans="1:12" ht="29.25" customHeight="1">
      <c r="A62" s="62" t="s">
        <v>69</v>
      </c>
      <c r="B62" s="5" t="s">
        <v>13</v>
      </c>
      <c r="C62" s="21">
        <v>52</v>
      </c>
      <c r="D62" s="22">
        <v>28</v>
      </c>
      <c r="E62" s="92">
        <v>14</v>
      </c>
      <c r="F62" s="90">
        <v>12</v>
      </c>
      <c r="G62" s="92">
        <v>10</v>
      </c>
      <c r="H62" s="90">
        <v>10</v>
      </c>
      <c r="I62" s="92">
        <v>8</v>
      </c>
      <c r="J62" s="90">
        <v>8</v>
      </c>
      <c r="K62" s="92">
        <v>6</v>
      </c>
      <c r="L62" s="89"/>
    </row>
    <row r="63" spans="1:12" ht="31.5" customHeight="1">
      <c r="A63" s="61" t="s">
        <v>70</v>
      </c>
      <c r="B63" s="49" t="s">
        <v>13</v>
      </c>
      <c r="C63" s="57">
        <f t="shared" ref="C63:K63" si="7">SUM(C64,C67:C70)</f>
        <v>3951</v>
      </c>
      <c r="D63" s="58">
        <f t="shared" si="7"/>
        <v>3845</v>
      </c>
      <c r="E63" s="59">
        <f t="shared" si="7"/>
        <v>3798</v>
      </c>
      <c r="F63" s="57">
        <f t="shared" si="7"/>
        <v>3773</v>
      </c>
      <c r="G63" s="59">
        <f t="shared" si="7"/>
        <v>3794</v>
      </c>
      <c r="H63" s="57">
        <f t="shared" si="7"/>
        <v>3742</v>
      </c>
      <c r="I63" s="59">
        <f t="shared" si="7"/>
        <v>3768</v>
      </c>
      <c r="J63" s="57">
        <f t="shared" si="7"/>
        <v>3715</v>
      </c>
      <c r="K63" s="59">
        <f t="shared" si="7"/>
        <v>3742</v>
      </c>
      <c r="L63" s="89"/>
    </row>
    <row r="64" spans="1:12" ht="19.5" customHeight="1">
      <c r="A64" s="35" t="s">
        <v>71</v>
      </c>
      <c r="B64" s="4" t="s">
        <v>13</v>
      </c>
      <c r="C64" s="71">
        <f t="shared" si="1"/>
        <v>1388</v>
      </c>
      <c r="D64" s="12">
        <f t="shared" si="1"/>
        <v>1349</v>
      </c>
      <c r="E64" s="72">
        <f t="shared" si="1"/>
        <v>1355</v>
      </c>
      <c r="F64" s="71">
        <f t="shared" si="1"/>
        <v>1343</v>
      </c>
      <c r="G64" s="72">
        <f t="shared" si="1"/>
        <v>1347</v>
      </c>
      <c r="H64" s="71">
        <f t="shared" si="1"/>
        <v>1328</v>
      </c>
      <c r="I64" s="72">
        <f t="shared" si="1"/>
        <v>1334</v>
      </c>
      <c r="J64" s="71">
        <f t="shared" si="1"/>
        <v>1316</v>
      </c>
      <c r="K64" s="72">
        <f t="shared" si="1"/>
        <v>1322</v>
      </c>
      <c r="L64" s="89"/>
    </row>
    <row r="65" spans="1:12" ht="19.5" customHeight="1">
      <c r="A65" s="34" t="s">
        <v>72</v>
      </c>
      <c r="B65" s="4" t="s">
        <v>13</v>
      </c>
      <c r="C65" s="84">
        <v>780</v>
      </c>
      <c r="D65" s="82">
        <v>777</v>
      </c>
      <c r="E65" s="83">
        <v>781</v>
      </c>
      <c r="F65" s="84">
        <v>775</v>
      </c>
      <c r="G65" s="83">
        <v>777</v>
      </c>
      <c r="H65" s="84">
        <v>767</v>
      </c>
      <c r="I65" s="83">
        <v>771</v>
      </c>
      <c r="J65" s="84">
        <v>762</v>
      </c>
      <c r="K65" s="83">
        <v>766</v>
      </c>
      <c r="L65" s="89"/>
    </row>
    <row r="66" spans="1:12" ht="19.5" customHeight="1">
      <c r="A66" s="34" t="s">
        <v>73</v>
      </c>
      <c r="B66" s="4" t="s">
        <v>13</v>
      </c>
      <c r="C66" s="84">
        <v>608</v>
      </c>
      <c r="D66" s="82">
        <v>572</v>
      </c>
      <c r="E66" s="83">
        <v>574</v>
      </c>
      <c r="F66" s="84">
        <v>568</v>
      </c>
      <c r="G66" s="83">
        <v>570</v>
      </c>
      <c r="H66" s="84">
        <v>561</v>
      </c>
      <c r="I66" s="83">
        <v>563</v>
      </c>
      <c r="J66" s="84">
        <v>554</v>
      </c>
      <c r="K66" s="83">
        <v>556</v>
      </c>
      <c r="L66" s="89"/>
    </row>
    <row r="67" spans="1:12" ht="21.75" customHeight="1">
      <c r="A67" s="35" t="s">
        <v>74</v>
      </c>
      <c r="B67" s="4" t="s">
        <v>13</v>
      </c>
      <c r="C67" s="101">
        <v>10</v>
      </c>
      <c r="D67" s="102">
        <v>10</v>
      </c>
      <c r="E67" s="103">
        <v>10</v>
      </c>
      <c r="F67" s="101">
        <v>10</v>
      </c>
      <c r="G67" s="103">
        <v>10</v>
      </c>
      <c r="H67" s="101">
        <v>10</v>
      </c>
      <c r="I67" s="103">
        <v>10</v>
      </c>
      <c r="J67" s="101">
        <v>10</v>
      </c>
      <c r="K67" s="103">
        <v>10</v>
      </c>
      <c r="L67" s="89"/>
    </row>
    <row r="68" spans="1:12" ht="21.75" customHeight="1">
      <c r="A68" s="35" t="s">
        <v>75</v>
      </c>
      <c r="B68" s="4" t="s">
        <v>13</v>
      </c>
      <c r="C68" s="101">
        <v>0</v>
      </c>
      <c r="D68" s="102">
        <v>0</v>
      </c>
      <c r="E68" s="103">
        <v>0</v>
      </c>
      <c r="F68" s="101">
        <v>0</v>
      </c>
      <c r="G68" s="103">
        <v>0</v>
      </c>
      <c r="H68" s="101">
        <v>0</v>
      </c>
      <c r="I68" s="103">
        <v>0</v>
      </c>
      <c r="J68" s="101">
        <v>0</v>
      </c>
      <c r="K68" s="103">
        <v>0</v>
      </c>
      <c r="L68" s="89"/>
    </row>
    <row r="69" spans="1:12" ht="21.75" customHeight="1">
      <c r="A69" s="35" t="s">
        <v>76</v>
      </c>
      <c r="B69" s="4" t="s">
        <v>13</v>
      </c>
      <c r="C69" s="101">
        <v>0</v>
      </c>
      <c r="D69" s="102">
        <v>0</v>
      </c>
      <c r="E69" s="103">
        <v>0</v>
      </c>
      <c r="F69" s="101">
        <v>0</v>
      </c>
      <c r="G69" s="103">
        <v>0</v>
      </c>
      <c r="H69" s="101">
        <v>0</v>
      </c>
      <c r="I69" s="103">
        <v>0</v>
      </c>
      <c r="J69" s="101">
        <v>0</v>
      </c>
      <c r="K69" s="103">
        <v>0</v>
      </c>
      <c r="L69" s="89"/>
    </row>
    <row r="70" spans="1:12" ht="21.75" customHeight="1">
      <c r="A70" s="35" t="s">
        <v>77</v>
      </c>
      <c r="B70" s="4" t="s">
        <v>13</v>
      </c>
      <c r="C70" s="71">
        <f t="shared" ref="C70:K70" si="8">SUM(C71,C74,C76,C80)</f>
        <v>2553</v>
      </c>
      <c r="D70" s="12">
        <f t="shared" si="8"/>
        <v>2486</v>
      </c>
      <c r="E70" s="72">
        <f t="shared" si="8"/>
        <v>2433</v>
      </c>
      <c r="F70" s="71">
        <f t="shared" si="8"/>
        <v>2420</v>
      </c>
      <c r="G70" s="72">
        <f t="shared" si="8"/>
        <v>2437</v>
      </c>
      <c r="H70" s="71">
        <f t="shared" si="8"/>
        <v>2404</v>
      </c>
      <c r="I70" s="72">
        <f t="shared" si="8"/>
        <v>2424</v>
      </c>
      <c r="J70" s="71">
        <f t="shared" si="8"/>
        <v>2389</v>
      </c>
      <c r="K70" s="72">
        <f t="shared" si="8"/>
        <v>2410</v>
      </c>
      <c r="L70" s="89"/>
    </row>
    <row r="71" spans="1:12" ht="21" customHeight="1">
      <c r="A71" s="34" t="s">
        <v>78</v>
      </c>
      <c r="B71" s="4" t="s">
        <v>13</v>
      </c>
      <c r="C71" s="9">
        <f t="shared" si="1"/>
        <v>17</v>
      </c>
      <c r="D71" s="10">
        <f t="shared" si="1"/>
        <v>19</v>
      </c>
      <c r="E71" s="11">
        <f t="shared" si="1"/>
        <v>19</v>
      </c>
      <c r="F71" s="9">
        <f t="shared" si="1"/>
        <v>19</v>
      </c>
      <c r="G71" s="11">
        <f t="shared" si="1"/>
        <v>20</v>
      </c>
      <c r="H71" s="9">
        <f t="shared" si="1"/>
        <v>19</v>
      </c>
      <c r="I71" s="11">
        <f t="shared" si="1"/>
        <v>20</v>
      </c>
      <c r="J71" s="9">
        <f t="shared" si="1"/>
        <v>19</v>
      </c>
      <c r="K71" s="11">
        <f t="shared" si="1"/>
        <v>20</v>
      </c>
      <c r="L71" s="89"/>
    </row>
    <row r="72" spans="1:12" ht="21" customHeight="1">
      <c r="A72" s="34" t="s">
        <v>79</v>
      </c>
      <c r="B72" s="4" t="s">
        <v>13</v>
      </c>
      <c r="C72" s="84">
        <v>4</v>
      </c>
      <c r="D72" s="82">
        <v>5</v>
      </c>
      <c r="E72" s="83">
        <v>5</v>
      </c>
      <c r="F72" s="84">
        <v>5</v>
      </c>
      <c r="G72" s="83">
        <v>5</v>
      </c>
      <c r="H72" s="84">
        <v>5</v>
      </c>
      <c r="I72" s="83">
        <v>5</v>
      </c>
      <c r="J72" s="84">
        <v>5</v>
      </c>
      <c r="K72" s="83">
        <v>5</v>
      </c>
      <c r="L72" s="89"/>
    </row>
    <row r="73" spans="1:12" ht="21" customHeight="1">
      <c r="A73" s="34" t="s">
        <v>80</v>
      </c>
      <c r="B73" s="4" t="s">
        <v>13</v>
      </c>
      <c r="C73" s="84">
        <v>13</v>
      </c>
      <c r="D73" s="82">
        <v>14</v>
      </c>
      <c r="E73" s="83">
        <v>14</v>
      </c>
      <c r="F73" s="84">
        <v>14</v>
      </c>
      <c r="G73" s="83">
        <v>15</v>
      </c>
      <c r="H73" s="84">
        <v>14</v>
      </c>
      <c r="I73" s="83">
        <v>15</v>
      </c>
      <c r="J73" s="84">
        <v>14</v>
      </c>
      <c r="K73" s="83">
        <v>15</v>
      </c>
      <c r="L73" s="89"/>
    </row>
    <row r="74" spans="1:12" ht="21" customHeight="1">
      <c r="A74" s="34" t="s">
        <v>81</v>
      </c>
      <c r="B74" s="4" t="s">
        <v>13</v>
      </c>
      <c r="C74" s="84">
        <v>1229</v>
      </c>
      <c r="D74" s="82">
        <v>1196</v>
      </c>
      <c r="E74" s="83">
        <v>1139</v>
      </c>
      <c r="F74" s="84">
        <v>1113</v>
      </c>
      <c r="G74" s="83">
        <v>1125</v>
      </c>
      <c r="H74" s="84">
        <v>1084</v>
      </c>
      <c r="I74" s="83">
        <v>1099</v>
      </c>
      <c r="J74" s="84">
        <v>1056</v>
      </c>
      <c r="K74" s="83">
        <v>1072</v>
      </c>
      <c r="L74" s="89"/>
    </row>
    <row r="75" spans="1:12" ht="21" customHeight="1">
      <c r="A75" s="34" t="s">
        <v>82</v>
      </c>
      <c r="B75" s="4" t="s">
        <v>13</v>
      </c>
      <c r="C75" s="84">
        <v>533</v>
      </c>
      <c r="D75" s="82">
        <v>519</v>
      </c>
      <c r="E75" s="83">
        <v>496</v>
      </c>
      <c r="F75" s="84">
        <v>491</v>
      </c>
      <c r="G75" s="83">
        <v>493</v>
      </c>
      <c r="H75" s="84">
        <v>486</v>
      </c>
      <c r="I75" s="83">
        <v>488</v>
      </c>
      <c r="J75" s="84">
        <v>481</v>
      </c>
      <c r="K75" s="83">
        <v>483</v>
      </c>
      <c r="L75" s="89"/>
    </row>
    <row r="76" spans="1:12" ht="21" customHeight="1">
      <c r="A76" s="34" t="s">
        <v>83</v>
      </c>
      <c r="B76" s="4" t="s">
        <v>13</v>
      </c>
      <c r="C76" s="9">
        <f t="shared" si="3"/>
        <v>744</v>
      </c>
      <c r="D76" s="10">
        <f t="shared" si="3"/>
        <v>768</v>
      </c>
      <c r="E76" s="11">
        <f t="shared" si="3"/>
        <v>782</v>
      </c>
      <c r="F76" s="9">
        <f t="shared" si="3"/>
        <v>795</v>
      </c>
      <c r="G76" s="11">
        <f t="shared" si="3"/>
        <v>798</v>
      </c>
      <c r="H76" s="9">
        <f t="shared" si="3"/>
        <v>807</v>
      </c>
      <c r="I76" s="11">
        <f t="shared" si="3"/>
        <v>810</v>
      </c>
      <c r="J76" s="9">
        <f t="shared" si="3"/>
        <v>819</v>
      </c>
      <c r="K76" s="11">
        <f t="shared" si="3"/>
        <v>822</v>
      </c>
      <c r="L76" s="89"/>
    </row>
    <row r="77" spans="1:12" ht="21" customHeight="1">
      <c r="A77" s="34" t="s">
        <v>84</v>
      </c>
      <c r="B77" s="4" t="s">
        <v>13</v>
      </c>
      <c r="C77" s="84">
        <v>203</v>
      </c>
      <c r="D77" s="82">
        <v>208</v>
      </c>
      <c r="E77" s="83">
        <v>210</v>
      </c>
      <c r="F77" s="84">
        <v>211</v>
      </c>
      <c r="G77" s="83">
        <v>212</v>
      </c>
      <c r="H77" s="84">
        <v>212</v>
      </c>
      <c r="I77" s="83">
        <v>213</v>
      </c>
      <c r="J77" s="84">
        <v>213</v>
      </c>
      <c r="K77" s="83">
        <v>214</v>
      </c>
      <c r="L77" s="89"/>
    </row>
    <row r="78" spans="1:12" ht="21" customHeight="1">
      <c r="A78" s="34" t="s">
        <v>85</v>
      </c>
      <c r="B78" s="4" t="s">
        <v>13</v>
      </c>
      <c r="C78" s="84">
        <v>169</v>
      </c>
      <c r="D78" s="82">
        <v>167</v>
      </c>
      <c r="E78" s="83">
        <v>165</v>
      </c>
      <c r="F78" s="84">
        <v>167</v>
      </c>
      <c r="G78" s="83">
        <v>168</v>
      </c>
      <c r="H78" s="84">
        <v>168</v>
      </c>
      <c r="I78" s="83">
        <v>169</v>
      </c>
      <c r="J78" s="84">
        <v>169</v>
      </c>
      <c r="K78" s="83">
        <v>170</v>
      </c>
      <c r="L78" s="89"/>
    </row>
    <row r="79" spans="1:12" ht="30" customHeight="1">
      <c r="A79" s="34" t="s">
        <v>86</v>
      </c>
      <c r="B79" s="4" t="s">
        <v>13</v>
      </c>
      <c r="C79" s="84">
        <v>372</v>
      </c>
      <c r="D79" s="82">
        <v>393</v>
      </c>
      <c r="E79" s="83">
        <v>407</v>
      </c>
      <c r="F79" s="84">
        <v>417</v>
      </c>
      <c r="G79" s="83">
        <v>418</v>
      </c>
      <c r="H79" s="84">
        <v>427</v>
      </c>
      <c r="I79" s="83">
        <v>428</v>
      </c>
      <c r="J79" s="84">
        <v>437</v>
      </c>
      <c r="K79" s="83">
        <v>438</v>
      </c>
      <c r="L79" s="89"/>
    </row>
    <row r="80" spans="1:12" ht="30" customHeight="1">
      <c r="A80" s="62" t="s">
        <v>87</v>
      </c>
      <c r="B80" s="5" t="s">
        <v>13</v>
      </c>
      <c r="C80" s="90">
        <v>563</v>
      </c>
      <c r="D80" s="91">
        <v>503</v>
      </c>
      <c r="E80" s="92">
        <v>493</v>
      </c>
      <c r="F80" s="90">
        <v>493</v>
      </c>
      <c r="G80" s="92">
        <v>494</v>
      </c>
      <c r="H80" s="90">
        <v>494</v>
      </c>
      <c r="I80" s="92">
        <v>495</v>
      </c>
      <c r="J80" s="90">
        <v>495</v>
      </c>
      <c r="K80" s="92">
        <v>496</v>
      </c>
      <c r="L80" s="89"/>
    </row>
    <row r="81" spans="1:12" ht="25.5" customHeight="1">
      <c r="A81" s="67" t="s">
        <v>88</v>
      </c>
      <c r="B81" s="3" t="s">
        <v>13</v>
      </c>
      <c r="C81" s="68">
        <f t="shared" ref="C81:K81" si="9">SUM(C12,C61)</f>
        <v>4097</v>
      </c>
      <c r="D81" s="69">
        <f t="shared" si="9"/>
        <v>3952</v>
      </c>
      <c r="E81" s="70">
        <f t="shared" si="9"/>
        <v>3896</v>
      </c>
      <c r="F81" s="68">
        <f t="shared" si="9"/>
        <v>3864</v>
      </c>
      <c r="G81" s="70">
        <f t="shared" si="9"/>
        <v>3882</v>
      </c>
      <c r="H81" s="68">
        <f t="shared" si="9"/>
        <v>3830</v>
      </c>
      <c r="I81" s="70">
        <f t="shared" si="9"/>
        <v>3853</v>
      </c>
      <c r="J81" s="68">
        <f t="shared" si="9"/>
        <v>3802</v>
      </c>
      <c r="K81" s="70">
        <f t="shared" si="9"/>
        <v>3826</v>
      </c>
      <c r="L81" s="93"/>
    </row>
    <row r="82" spans="1:12" ht="22.5" customHeight="1">
      <c r="A82" s="36" t="s">
        <v>89</v>
      </c>
      <c r="B82" s="4" t="s">
        <v>90</v>
      </c>
      <c r="C82" s="16">
        <f t="shared" ref="C82:K82" si="10">IF((ISERROR(C61/C81)),0,(C61/C81)*100)</f>
        <v>3.5635831095923844</v>
      </c>
      <c r="D82" s="17">
        <f t="shared" si="10"/>
        <v>2.7074898785425101</v>
      </c>
      <c r="E82" s="18">
        <f t="shared" si="10"/>
        <v>2.5154004106776182</v>
      </c>
      <c r="F82" s="16">
        <f t="shared" si="10"/>
        <v>2.3550724637681162</v>
      </c>
      <c r="G82" s="18">
        <f t="shared" si="10"/>
        <v>2.2668727460072131</v>
      </c>
      <c r="H82" s="16">
        <f t="shared" si="10"/>
        <v>2.2976501305483028</v>
      </c>
      <c r="I82" s="18">
        <f t="shared" si="10"/>
        <v>2.2060731897222943</v>
      </c>
      <c r="J82" s="16">
        <f t="shared" si="10"/>
        <v>2.2882693319305631</v>
      </c>
      <c r="K82" s="18">
        <f t="shared" si="10"/>
        <v>2.1955044432828021</v>
      </c>
      <c r="L82" s="93"/>
    </row>
    <row r="83" spans="1:12" ht="27" customHeight="1">
      <c r="A83" s="36" t="s">
        <v>91</v>
      </c>
      <c r="B83" s="4" t="s">
        <v>90</v>
      </c>
      <c r="C83" s="16">
        <f t="shared" ref="C83:K83" si="11">IF((ISERROR(C62/C81)),0,(C62/C81)*100)</f>
        <v>1.2692213814986575</v>
      </c>
      <c r="D83" s="17">
        <f t="shared" si="11"/>
        <v>0.708502024291498</v>
      </c>
      <c r="E83" s="18">
        <f t="shared" si="11"/>
        <v>0.35934291581108829</v>
      </c>
      <c r="F83" s="16">
        <f t="shared" si="11"/>
        <v>0.3105590062111801</v>
      </c>
      <c r="G83" s="18">
        <f t="shared" si="11"/>
        <v>0.25759917568263779</v>
      </c>
      <c r="H83" s="16">
        <f t="shared" si="11"/>
        <v>0.26109660574412535</v>
      </c>
      <c r="I83" s="18">
        <f t="shared" si="11"/>
        <v>0.20763041785621592</v>
      </c>
      <c r="J83" s="16">
        <f t="shared" si="11"/>
        <v>0.21041557075223566</v>
      </c>
      <c r="K83" s="18">
        <f t="shared" si="11"/>
        <v>0.15682174594877157</v>
      </c>
      <c r="L83" s="93"/>
    </row>
    <row r="84" spans="1:12" ht="22.5" customHeight="1">
      <c r="A84" s="36" t="s">
        <v>92</v>
      </c>
      <c r="B84" s="4" t="s">
        <v>90</v>
      </c>
      <c r="C84" s="85">
        <v>0.7</v>
      </c>
      <c r="D84" s="86">
        <v>0.3</v>
      </c>
      <c r="E84" s="104">
        <v>0.2</v>
      </c>
      <c r="F84" s="105">
        <v>0.3</v>
      </c>
      <c r="G84" s="104">
        <v>0.2</v>
      </c>
      <c r="H84" s="105">
        <v>0.2</v>
      </c>
      <c r="I84" s="104">
        <v>0.1</v>
      </c>
      <c r="J84" s="105">
        <v>0.2</v>
      </c>
      <c r="K84" s="104">
        <v>0.1</v>
      </c>
      <c r="L84" s="93"/>
    </row>
    <row r="85" spans="1:12" ht="28.5" customHeight="1">
      <c r="A85" s="37" t="s">
        <v>93</v>
      </c>
      <c r="B85" s="5" t="s">
        <v>13</v>
      </c>
      <c r="C85" s="106">
        <v>1363</v>
      </c>
      <c r="D85" s="107">
        <v>1343</v>
      </c>
      <c r="E85" s="108">
        <v>1349</v>
      </c>
      <c r="F85" s="106">
        <v>1337</v>
      </c>
      <c r="G85" s="108">
        <v>1341</v>
      </c>
      <c r="H85" s="106">
        <v>1322</v>
      </c>
      <c r="I85" s="108">
        <v>1328</v>
      </c>
      <c r="J85" s="106">
        <v>1310</v>
      </c>
      <c r="K85" s="108">
        <v>1316</v>
      </c>
      <c r="L85" s="109"/>
    </row>
    <row r="86" spans="1:12" ht="31.5" customHeight="1">
      <c r="A86" s="61" t="s">
        <v>94</v>
      </c>
      <c r="B86" s="49" t="s">
        <v>13</v>
      </c>
      <c r="C86" s="57">
        <f t="shared" ref="C86:K86" si="12">SUM(C89,C93,C103,C105,C107,C109,C111,C113,C115,C117,C119,C121,C123,C125,C127,C129)</f>
        <v>2809</v>
      </c>
      <c r="D86" s="58">
        <f t="shared" si="12"/>
        <v>2736</v>
      </c>
      <c r="E86" s="59">
        <f t="shared" si="12"/>
        <v>2683</v>
      </c>
      <c r="F86" s="57">
        <f t="shared" si="12"/>
        <v>2647</v>
      </c>
      <c r="G86" s="59">
        <f t="shared" si="12"/>
        <v>2665</v>
      </c>
      <c r="H86" s="57">
        <f t="shared" si="12"/>
        <v>2605</v>
      </c>
      <c r="I86" s="59">
        <f t="shared" si="12"/>
        <v>2627</v>
      </c>
      <c r="J86" s="57">
        <f t="shared" si="12"/>
        <v>2566</v>
      </c>
      <c r="K86" s="59">
        <f t="shared" si="12"/>
        <v>2589</v>
      </c>
      <c r="L86" s="89"/>
    </row>
    <row r="87" spans="1:12" s="8" customFormat="1" ht="37.5" customHeight="1">
      <c r="A87" s="73" t="s">
        <v>95</v>
      </c>
      <c r="B87" s="74" t="s">
        <v>13</v>
      </c>
      <c r="C87" s="21">
        <v>1981</v>
      </c>
      <c r="D87" s="22">
        <v>1877</v>
      </c>
      <c r="E87" s="28" t="s">
        <v>96</v>
      </c>
      <c r="F87" s="29" t="s">
        <v>96</v>
      </c>
      <c r="G87" s="30" t="s">
        <v>96</v>
      </c>
      <c r="H87" s="31" t="s">
        <v>96</v>
      </c>
      <c r="I87" s="28" t="s">
        <v>96</v>
      </c>
      <c r="J87" s="29" t="s">
        <v>96</v>
      </c>
      <c r="K87" s="32" t="s">
        <v>96</v>
      </c>
      <c r="L87" s="110"/>
    </row>
    <row r="88" spans="1:12" ht="15.75" customHeight="1">
      <c r="A88" s="75" t="s">
        <v>14</v>
      </c>
      <c r="B88" s="76"/>
      <c r="C88" s="13"/>
      <c r="D88" s="14"/>
      <c r="E88" s="15"/>
      <c r="F88" s="13"/>
      <c r="G88" s="15"/>
      <c r="H88" s="13"/>
      <c r="I88" s="15"/>
      <c r="J88" s="13"/>
      <c r="K88" s="15"/>
      <c r="L88" s="110"/>
    </row>
    <row r="89" spans="1:12" ht="21.75" customHeight="1">
      <c r="A89" s="77" t="s">
        <v>21</v>
      </c>
      <c r="B89" s="76" t="s">
        <v>13</v>
      </c>
      <c r="C89" s="84">
        <v>615</v>
      </c>
      <c r="D89" s="82">
        <v>567</v>
      </c>
      <c r="E89" s="83">
        <v>548</v>
      </c>
      <c r="F89" s="84">
        <v>535</v>
      </c>
      <c r="G89" s="83">
        <v>537</v>
      </c>
      <c r="H89" s="84">
        <v>528</v>
      </c>
      <c r="I89" s="83">
        <v>530</v>
      </c>
      <c r="J89" s="84">
        <v>521</v>
      </c>
      <c r="K89" s="83">
        <v>523</v>
      </c>
      <c r="L89" s="110"/>
    </row>
    <row r="90" spans="1:12" s="8" customFormat="1" ht="37.5" customHeight="1">
      <c r="A90" s="73" t="s">
        <v>95</v>
      </c>
      <c r="B90" s="74" t="s">
        <v>13</v>
      </c>
      <c r="C90" s="21">
        <v>499</v>
      </c>
      <c r="D90" s="22">
        <v>463.6</v>
      </c>
      <c r="E90" s="28" t="s">
        <v>96</v>
      </c>
      <c r="F90" s="29" t="s">
        <v>96</v>
      </c>
      <c r="G90" s="30" t="s">
        <v>96</v>
      </c>
      <c r="H90" s="31" t="s">
        <v>96</v>
      </c>
      <c r="I90" s="28" t="s">
        <v>96</v>
      </c>
      <c r="J90" s="29" t="s">
        <v>96</v>
      </c>
      <c r="K90" s="32" t="s">
        <v>96</v>
      </c>
      <c r="L90" s="110"/>
    </row>
    <row r="91" spans="1:12" ht="33" customHeight="1">
      <c r="A91" s="75" t="s">
        <v>97</v>
      </c>
      <c r="B91" s="76" t="s">
        <v>13</v>
      </c>
      <c r="C91" s="84">
        <v>585</v>
      </c>
      <c r="D91" s="82">
        <v>533</v>
      </c>
      <c r="E91" s="83">
        <v>514</v>
      </c>
      <c r="F91" s="84">
        <v>502</v>
      </c>
      <c r="G91" s="83">
        <v>503</v>
      </c>
      <c r="H91" s="84">
        <v>495</v>
      </c>
      <c r="I91" s="83">
        <v>497</v>
      </c>
      <c r="J91" s="84">
        <v>488</v>
      </c>
      <c r="K91" s="83">
        <v>490</v>
      </c>
      <c r="L91" s="110"/>
    </row>
    <row r="92" spans="1:12" ht="18" customHeight="1">
      <c r="A92" s="75" t="s">
        <v>98</v>
      </c>
      <c r="B92" s="76" t="s">
        <v>13</v>
      </c>
      <c r="C92" s="84">
        <v>30</v>
      </c>
      <c r="D92" s="82">
        <v>34</v>
      </c>
      <c r="E92" s="83">
        <v>34</v>
      </c>
      <c r="F92" s="84">
        <v>33</v>
      </c>
      <c r="G92" s="83">
        <v>34</v>
      </c>
      <c r="H92" s="84">
        <v>32</v>
      </c>
      <c r="I92" s="83">
        <v>33</v>
      </c>
      <c r="J92" s="84">
        <v>32</v>
      </c>
      <c r="K92" s="83">
        <v>33</v>
      </c>
      <c r="L92" s="110"/>
    </row>
    <row r="93" spans="1:12" ht="19.5" customHeight="1">
      <c r="A93" s="78" t="s">
        <v>25</v>
      </c>
      <c r="B93" s="76" t="s">
        <v>13</v>
      </c>
      <c r="C93" s="16">
        <f t="shared" ref="C93:K93" si="13">SUM(C95,C97,C99,C101)</f>
        <v>386</v>
      </c>
      <c r="D93" s="17">
        <f t="shared" si="13"/>
        <v>396</v>
      </c>
      <c r="E93" s="18">
        <f t="shared" si="13"/>
        <v>383</v>
      </c>
      <c r="F93" s="16">
        <f t="shared" si="13"/>
        <v>378</v>
      </c>
      <c r="G93" s="18">
        <f t="shared" si="13"/>
        <v>381</v>
      </c>
      <c r="H93" s="16">
        <f t="shared" si="13"/>
        <v>367</v>
      </c>
      <c r="I93" s="18">
        <f t="shared" si="13"/>
        <v>372</v>
      </c>
      <c r="J93" s="16">
        <f t="shared" si="13"/>
        <v>357</v>
      </c>
      <c r="K93" s="18">
        <f t="shared" si="13"/>
        <v>363</v>
      </c>
      <c r="L93" s="110"/>
    </row>
    <row r="94" spans="1:12" s="8" customFormat="1" ht="37.5" customHeight="1">
      <c r="A94" s="73" t="s">
        <v>95</v>
      </c>
      <c r="B94" s="74" t="s">
        <v>13</v>
      </c>
      <c r="C94" s="21">
        <v>135</v>
      </c>
      <c r="D94" s="22">
        <v>129.5</v>
      </c>
      <c r="E94" s="28" t="s">
        <v>96</v>
      </c>
      <c r="F94" s="29" t="s">
        <v>96</v>
      </c>
      <c r="G94" s="30" t="s">
        <v>96</v>
      </c>
      <c r="H94" s="31" t="s">
        <v>96</v>
      </c>
      <c r="I94" s="28" t="s">
        <v>96</v>
      </c>
      <c r="J94" s="29" t="s">
        <v>96</v>
      </c>
      <c r="K94" s="32" t="s">
        <v>96</v>
      </c>
      <c r="L94" s="110"/>
    </row>
    <row r="95" spans="1:12" ht="21" customHeight="1">
      <c r="A95" s="77" t="s">
        <v>26</v>
      </c>
      <c r="B95" s="76" t="s">
        <v>13</v>
      </c>
      <c r="C95" s="84">
        <v>0</v>
      </c>
      <c r="D95" s="82">
        <v>0</v>
      </c>
      <c r="E95" s="83">
        <v>0</v>
      </c>
      <c r="F95" s="84">
        <v>0</v>
      </c>
      <c r="G95" s="83">
        <v>0</v>
      </c>
      <c r="H95" s="84">
        <v>0</v>
      </c>
      <c r="I95" s="83">
        <v>0</v>
      </c>
      <c r="J95" s="84">
        <v>0</v>
      </c>
      <c r="K95" s="83">
        <v>0</v>
      </c>
      <c r="L95" s="110"/>
    </row>
    <row r="96" spans="1:12" s="8" customFormat="1" ht="37.5" customHeight="1">
      <c r="A96" s="73" t="s">
        <v>95</v>
      </c>
      <c r="B96" s="74" t="s">
        <v>13</v>
      </c>
      <c r="C96" s="21">
        <v>0</v>
      </c>
      <c r="D96" s="22">
        <v>0</v>
      </c>
      <c r="E96" s="28" t="s">
        <v>96</v>
      </c>
      <c r="F96" s="29" t="s">
        <v>96</v>
      </c>
      <c r="G96" s="30" t="s">
        <v>96</v>
      </c>
      <c r="H96" s="31" t="s">
        <v>96</v>
      </c>
      <c r="I96" s="28" t="s">
        <v>96</v>
      </c>
      <c r="J96" s="29" t="s">
        <v>96</v>
      </c>
      <c r="K96" s="32" t="s">
        <v>96</v>
      </c>
      <c r="L96" s="110"/>
    </row>
    <row r="97" spans="1:12" ht="24" customHeight="1">
      <c r="A97" s="77" t="s">
        <v>27</v>
      </c>
      <c r="B97" s="76" t="s">
        <v>13</v>
      </c>
      <c r="C97" s="84">
        <v>218</v>
      </c>
      <c r="D97" s="82">
        <v>244</v>
      </c>
      <c r="E97" s="83">
        <v>238</v>
      </c>
      <c r="F97" s="84">
        <v>233</v>
      </c>
      <c r="G97" s="83">
        <v>234</v>
      </c>
      <c r="H97" s="84">
        <v>226</v>
      </c>
      <c r="I97" s="83">
        <v>229</v>
      </c>
      <c r="J97" s="84">
        <v>220</v>
      </c>
      <c r="K97" s="83">
        <v>224</v>
      </c>
      <c r="L97" s="110"/>
    </row>
    <row r="98" spans="1:12" s="8" customFormat="1" ht="37.5" customHeight="1">
      <c r="A98" s="73" t="s">
        <v>95</v>
      </c>
      <c r="B98" s="74" t="s">
        <v>13</v>
      </c>
      <c r="C98" s="21">
        <v>84</v>
      </c>
      <c r="D98" s="22">
        <v>79.400000000000006</v>
      </c>
      <c r="E98" s="28" t="s">
        <v>96</v>
      </c>
      <c r="F98" s="29" t="s">
        <v>96</v>
      </c>
      <c r="G98" s="30" t="s">
        <v>96</v>
      </c>
      <c r="H98" s="31" t="s">
        <v>96</v>
      </c>
      <c r="I98" s="28" t="s">
        <v>96</v>
      </c>
      <c r="J98" s="29" t="s">
        <v>96</v>
      </c>
      <c r="K98" s="32" t="s">
        <v>96</v>
      </c>
      <c r="L98" s="110"/>
    </row>
    <row r="99" spans="1:12" ht="28.5" customHeight="1">
      <c r="A99" s="77" t="s">
        <v>50</v>
      </c>
      <c r="B99" s="76" t="s">
        <v>13</v>
      </c>
      <c r="C99" s="84">
        <v>123</v>
      </c>
      <c r="D99" s="82">
        <v>107</v>
      </c>
      <c r="E99" s="83">
        <v>100</v>
      </c>
      <c r="F99" s="84">
        <v>100</v>
      </c>
      <c r="G99" s="83">
        <v>101</v>
      </c>
      <c r="H99" s="84">
        <v>98</v>
      </c>
      <c r="I99" s="83">
        <v>99</v>
      </c>
      <c r="J99" s="84">
        <v>96</v>
      </c>
      <c r="K99" s="83">
        <v>97</v>
      </c>
      <c r="L99" s="110"/>
    </row>
    <row r="100" spans="1:12" s="8" customFormat="1" ht="37.5" customHeight="1">
      <c r="A100" s="73" t="s">
        <v>95</v>
      </c>
      <c r="B100" s="74" t="s">
        <v>13</v>
      </c>
      <c r="C100" s="21">
        <v>50</v>
      </c>
      <c r="D100" s="22">
        <v>49.8</v>
      </c>
      <c r="E100" s="28" t="s">
        <v>96</v>
      </c>
      <c r="F100" s="29" t="s">
        <v>96</v>
      </c>
      <c r="G100" s="30" t="s">
        <v>96</v>
      </c>
      <c r="H100" s="31" t="s">
        <v>96</v>
      </c>
      <c r="I100" s="28" t="s">
        <v>96</v>
      </c>
      <c r="J100" s="29" t="s">
        <v>96</v>
      </c>
      <c r="K100" s="32" t="s">
        <v>96</v>
      </c>
      <c r="L100" s="110"/>
    </row>
    <row r="101" spans="1:12" ht="35.25" customHeight="1">
      <c r="A101" s="77" t="s">
        <v>51</v>
      </c>
      <c r="B101" s="76" t="s">
        <v>13</v>
      </c>
      <c r="C101" s="84">
        <v>45</v>
      </c>
      <c r="D101" s="82">
        <v>45</v>
      </c>
      <c r="E101" s="83">
        <v>45</v>
      </c>
      <c r="F101" s="84">
        <v>45</v>
      </c>
      <c r="G101" s="83">
        <v>46</v>
      </c>
      <c r="H101" s="84">
        <v>43</v>
      </c>
      <c r="I101" s="83">
        <v>44</v>
      </c>
      <c r="J101" s="84">
        <v>41</v>
      </c>
      <c r="K101" s="83">
        <v>42</v>
      </c>
      <c r="L101" s="110"/>
    </row>
    <row r="102" spans="1:12" s="8" customFormat="1" ht="37.5" customHeight="1">
      <c r="A102" s="73" t="s">
        <v>95</v>
      </c>
      <c r="B102" s="74" t="s">
        <v>13</v>
      </c>
      <c r="C102" s="21">
        <v>1</v>
      </c>
      <c r="D102" s="22">
        <v>0.3</v>
      </c>
      <c r="E102" s="28" t="s">
        <v>96</v>
      </c>
      <c r="F102" s="29" t="s">
        <v>96</v>
      </c>
      <c r="G102" s="30" t="s">
        <v>96</v>
      </c>
      <c r="H102" s="31" t="s">
        <v>96</v>
      </c>
      <c r="I102" s="28" t="s">
        <v>96</v>
      </c>
      <c r="J102" s="29" t="s">
        <v>96</v>
      </c>
      <c r="K102" s="32" t="s">
        <v>96</v>
      </c>
      <c r="L102" s="110"/>
    </row>
    <row r="103" spans="1:12" ht="21.75" customHeight="1">
      <c r="A103" s="77" t="s">
        <v>52</v>
      </c>
      <c r="B103" s="76" t="s">
        <v>13</v>
      </c>
      <c r="C103" s="84">
        <v>0</v>
      </c>
      <c r="D103" s="82">
        <v>0</v>
      </c>
      <c r="E103" s="83">
        <v>0</v>
      </c>
      <c r="F103" s="84">
        <v>0</v>
      </c>
      <c r="G103" s="83">
        <v>0</v>
      </c>
      <c r="H103" s="84">
        <v>0</v>
      </c>
      <c r="I103" s="83">
        <v>0</v>
      </c>
      <c r="J103" s="84">
        <v>0</v>
      </c>
      <c r="K103" s="83">
        <v>0</v>
      </c>
      <c r="L103" s="110"/>
    </row>
    <row r="104" spans="1:12" s="8" customFormat="1" ht="37.5" customHeight="1">
      <c r="A104" s="73" t="s">
        <v>95</v>
      </c>
      <c r="B104" s="74" t="s">
        <v>13</v>
      </c>
      <c r="C104" s="21">
        <v>0</v>
      </c>
      <c r="D104" s="22">
        <v>0</v>
      </c>
      <c r="E104" s="28" t="s">
        <v>96</v>
      </c>
      <c r="F104" s="29" t="s">
        <v>96</v>
      </c>
      <c r="G104" s="30" t="s">
        <v>96</v>
      </c>
      <c r="H104" s="31" t="s">
        <v>96</v>
      </c>
      <c r="I104" s="28" t="s">
        <v>96</v>
      </c>
      <c r="J104" s="29" t="s">
        <v>96</v>
      </c>
      <c r="K104" s="32" t="s">
        <v>96</v>
      </c>
      <c r="L104" s="110"/>
    </row>
    <row r="105" spans="1:12" ht="30.75" customHeight="1">
      <c r="A105" s="77" t="s">
        <v>53</v>
      </c>
      <c r="B105" s="76" t="s">
        <v>13</v>
      </c>
      <c r="C105" s="84">
        <v>331</v>
      </c>
      <c r="D105" s="82">
        <v>316</v>
      </c>
      <c r="E105" s="83">
        <v>304</v>
      </c>
      <c r="F105" s="84">
        <v>300</v>
      </c>
      <c r="G105" s="83">
        <v>301</v>
      </c>
      <c r="H105" s="84">
        <v>296</v>
      </c>
      <c r="I105" s="83">
        <v>297</v>
      </c>
      <c r="J105" s="84">
        <v>292</v>
      </c>
      <c r="K105" s="83">
        <v>293</v>
      </c>
      <c r="L105" s="110"/>
    </row>
    <row r="106" spans="1:12" s="8" customFormat="1" ht="37.5" customHeight="1">
      <c r="A106" s="73" t="s">
        <v>95</v>
      </c>
      <c r="B106" s="74" t="s">
        <v>13</v>
      </c>
      <c r="C106" s="21">
        <v>114</v>
      </c>
      <c r="D106" s="22">
        <v>103.7</v>
      </c>
      <c r="E106" s="28" t="s">
        <v>96</v>
      </c>
      <c r="F106" s="29" t="s">
        <v>96</v>
      </c>
      <c r="G106" s="30" t="s">
        <v>96</v>
      </c>
      <c r="H106" s="31" t="s">
        <v>96</v>
      </c>
      <c r="I106" s="28" t="s">
        <v>96</v>
      </c>
      <c r="J106" s="29" t="s">
        <v>96</v>
      </c>
      <c r="K106" s="32" t="s">
        <v>96</v>
      </c>
      <c r="L106" s="110"/>
    </row>
    <row r="107" spans="1:12" ht="17.25" customHeight="1">
      <c r="A107" s="77" t="s">
        <v>54</v>
      </c>
      <c r="B107" s="76" t="s">
        <v>13</v>
      </c>
      <c r="C107" s="84">
        <v>42</v>
      </c>
      <c r="D107" s="82">
        <v>37</v>
      </c>
      <c r="E107" s="83">
        <v>31</v>
      </c>
      <c r="F107" s="84">
        <v>31</v>
      </c>
      <c r="G107" s="83">
        <v>32</v>
      </c>
      <c r="H107" s="84">
        <v>30</v>
      </c>
      <c r="I107" s="83">
        <v>31</v>
      </c>
      <c r="J107" s="84">
        <v>29</v>
      </c>
      <c r="K107" s="83">
        <v>30</v>
      </c>
      <c r="L107" s="110"/>
    </row>
    <row r="108" spans="1:12" s="8" customFormat="1" ht="37.5" customHeight="1">
      <c r="A108" s="73" t="s">
        <v>95</v>
      </c>
      <c r="B108" s="74" t="s">
        <v>13</v>
      </c>
      <c r="C108" s="21">
        <v>38</v>
      </c>
      <c r="D108" s="22">
        <v>33</v>
      </c>
      <c r="E108" s="28" t="s">
        <v>96</v>
      </c>
      <c r="F108" s="29" t="s">
        <v>96</v>
      </c>
      <c r="G108" s="30" t="s">
        <v>96</v>
      </c>
      <c r="H108" s="31" t="s">
        <v>96</v>
      </c>
      <c r="I108" s="28" t="s">
        <v>96</v>
      </c>
      <c r="J108" s="29" t="s">
        <v>96</v>
      </c>
      <c r="K108" s="32" t="s">
        <v>96</v>
      </c>
      <c r="L108" s="110"/>
    </row>
    <row r="109" spans="1:12" ht="21.75" customHeight="1">
      <c r="A109" s="77" t="s">
        <v>55</v>
      </c>
      <c r="B109" s="76" t="s">
        <v>13</v>
      </c>
      <c r="C109" s="84">
        <v>32</v>
      </c>
      <c r="D109" s="82">
        <v>28</v>
      </c>
      <c r="E109" s="83">
        <v>19</v>
      </c>
      <c r="F109" s="84">
        <v>19</v>
      </c>
      <c r="G109" s="83">
        <v>20</v>
      </c>
      <c r="H109" s="84">
        <v>18</v>
      </c>
      <c r="I109" s="83">
        <v>19</v>
      </c>
      <c r="J109" s="84">
        <v>17</v>
      </c>
      <c r="K109" s="83">
        <v>18</v>
      </c>
      <c r="L109" s="110"/>
    </row>
    <row r="110" spans="1:12" s="8" customFormat="1" ht="37.5" customHeight="1">
      <c r="A110" s="73" t="s">
        <v>95</v>
      </c>
      <c r="B110" s="74" t="s">
        <v>13</v>
      </c>
      <c r="C110" s="21">
        <v>27</v>
      </c>
      <c r="D110" s="22">
        <v>22.7</v>
      </c>
      <c r="E110" s="28" t="s">
        <v>96</v>
      </c>
      <c r="F110" s="29" t="s">
        <v>96</v>
      </c>
      <c r="G110" s="30" t="s">
        <v>96</v>
      </c>
      <c r="H110" s="31" t="s">
        <v>96</v>
      </c>
      <c r="I110" s="28" t="s">
        <v>96</v>
      </c>
      <c r="J110" s="29" t="s">
        <v>96</v>
      </c>
      <c r="K110" s="32" t="s">
        <v>96</v>
      </c>
      <c r="L110" s="110"/>
    </row>
    <row r="111" spans="1:12" ht="23.25" customHeight="1">
      <c r="A111" s="77" t="s">
        <v>56</v>
      </c>
      <c r="B111" s="76" t="s">
        <v>13</v>
      </c>
      <c r="C111" s="84">
        <v>12</v>
      </c>
      <c r="D111" s="82">
        <v>12</v>
      </c>
      <c r="E111" s="83">
        <v>11</v>
      </c>
      <c r="F111" s="84">
        <v>11</v>
      </c>
      <c r="G111" s="83">
        <v>12</v>
      </c>
      <c r="H111" s="84">
        <v>11</v>
      </c>
      <c r="I111" s="83">
        <v>12</v>
      </c>
      <c r="J111" s="84">
        <v>11</v>
      </c>
      <c r="K111" s="83">
        <v>12</v>
      </c>
      <c r="L111" s="110"/>
    </row>
    <row r="112" spans="1:12" s="8" customFormat="1" ht="37.5" customHeight="1">
      <c r="A112" s="73" t="s">
        <v>95</v>
      </c>
      <c r="B112" s="74" t="s">
        <v>13</v>
      </c>
      <c r="C112" s="21">
        <v>12</v>
      </c>
      <c r="D112" s="22">
        <v>11.5</v>
      </c>
      <c r="E112" s="28" t="s">
        <v>96</v>
      </c>
      <c r="F112" s="29" t="s">
        <v>96</v>
      </c>
      <c r="G112" s="30" t="s">
        <v>96</v>
      </c>
      <c r="H112" s="31" t="s">
        <v>96</v>
      </c>
      <c r="I112" s="28" t="s">
        <v>96</v>
      </c>
      <c r="J112" s="29" t="s">
        <v>96</v>
      </c>
      <c r="K112" s="32" t="s">
        <v>96</v>
      </c>
      <c r="L112" s="110"/>
    </row>
    <row r="113" spans="1:12" ht="23.25" customHeight="1">
      <c r="A113" s="77" t="s">
        <v>57</v>
      </c>
      <c r="B113" s="76" t="s">
        <v>13</v>
      </c>
      <c r="C113" s="84">
        <v>18</v>
      </c>
      <c r="D113" s="82">
        <v>17</v>
      </c>
      <c r="E113" s="83">
        <v>16</v>
      </c>
      <c r="F113" s="84">
        <v>16</v>
      </c>
      <c r="G113" s="83">
        <v>17</v>
      </c>
      <c r="H113" s="84">
        <v>16</v>
      </c>
      <c r="I113" s="83">
        <v>17</v>
      </c>
      <c r="J113" s="84">
        <v>16</v>
      </c>
      <c r="K113" s="83">
        <v>17</v>
      </c>
      <c r="L113" s="110"/>
    </row>
    <row r="114" spans="1:12" s="8" customFormat="1" ht="37.5" customHeight="1">
      <c r="A114" s="73" t="s">
        <v>95</v>
      </c>
      <c r="B114" s="74" t="s">
        <v>13</v>
      </c>
      <c r="C114" s="21">
        <v>10</v>
      </c>
      <c r="D114" s="22">
        <v>8.8000000000000007</v>
      </c>
      <c r="E114" s="28" t="s">
        <v>96</v>
      </c>
      <c r="F114" s="29" t="s">
        <v>96</v>
      </c>
      <c r="G114" s="30" t="s">
        <v>96</v>
      </c>
      <c r="H114" s="31" t="s">
        <v>96</v>
      </c>
      <c r="I114" s="28" t="s">
        <v>96</v>
      </c>
      <c r="J114" s="29" t="s">
        <v>96</v>
      </c>
      <c r="K114" s="32" t="s">
        <v>96</v>
      </c>
      <c r="L114" s="110"/>
    </row>
    <row r="115" spans="1:12" ht="30.75" customHeight="1">
      <c r="A115" s="77" t="s">
        <v>58</v>
      </c>
      <c r="B115" s="76" t="s">
        <v>13</v>
      </c>
      <c r="C115" s="84">
        <v>7</v>
      </c>
      <c r="D115" s="82">
        <v>9</v>
      </c>
      <c r="E115" s="83">
        <v>9</v>
      </c>
      <c r="F115" s="84">
        <v>9</v>
      </c>
      <c r="G115" s="83">
        <v>10</v>
      </c>
      <c r="H115" s="84">
        <v>9</v>
      </c>
      <c r="I115" s="83">
        <v>10</v>
      </c>
      <c r="J115" s="84">
        <v>9</v>
      </c>
      <c r="K115" s="83">
        <v>10</v>
      </c>
      <c r="L115" s="110"/>
    </row>
    <row r="116" spans="1:12" s="8" customFormat="1" ht="37.5" customHeight="1">
      <c r="A116" s="73" t="s">
        <v>95</v>
      </c>
      <c r="B116" s="74" t="s">
        <v>13</v>
      </c>
      <c r="C116" s="21">
        <v>0</v>
      </c>
      <c r="D116" s="22">
        <v>0</v>
      </c>
      <c r="E116" s="28" t="s">
        <v>96</v>
      </c>
      <c r="F116" s="29" t="s">
        <v>96</v>
      </c>
      <c r="G116" s="30" t="s">
        <v>96</v>
      </c>
      <c r="H116" s="31" t="s">
        <v>96</v>
      </c>
      <c r="I116" s="28" t="s">
        <v>96</v>
      </c>
      <c r="J116" s="29" t="s">
        <v>96</v>
      </c>
      <c r="K116" s="32" t="s">
        <v>96</v>
      </c>
      <c r="L116" s="110"/>
    </row>
    <row r="117" spans="1:12" ht="22.5" customHeight="1">
      <c r="A117" s="77" t="s">
        <v>59</v>
      </c>
      <c r="B117" s="76" t="s">
        <v>13</v>
      </c>
      <c r="C117" s="84">
        <v>33</v>
      </c>
      <c r="D117" s="82">
        <v>33</v>
      </c>
      <c r="E117" s="83">
        <v>33</v>
      </c>
      <c r="F117" s="84">
        <v>32</v>
      </c>
      <c r="G117" s="83">
        <v>33</v>
      </c>
      <c r="H117" s="84">
        <v>31</v>
      </c>
      <c r="I117" s="83">
        <v>32</v>
      </c>
      <c r="J117" s="84">
        <v>30</v>
      </c>
      <c r="K117" s="83">
        <v>31</v>
      </c>
      <c r="L117" s="110"/>
    </row>
    <row r="118" spans="1:12" s="8" customFormat="1" ht="37.5" customHeight="1">
      <c r="A118" s="73" t="s">
        <v>95</v>
      </c>
      <c r="B118" s="74" t="s">
        <v>13</v>
      </c>
      <c r="C118" s="21">
        <v>8</v>
      </c>
      <c r="D118" s="22">
        <v>6.6</v>
      </c>
      <c r="E118" s="28" t="s">
        <v>96</v>
      </c>
      <c r="F118" s="29" t="s">
        <v>96</v>
      </c>
      <c r="G118" s="30" t="s">
        <v>96</v>
      </c>
      <c r="H118" s="31" t="s">
        <v>96</v>
      </c>
      <c r="I118" s="28" t="s">
        <v>96</v>
      </c>
      <c r="J118" s="29" t="s">
        <v>96</v>
      </c>
      <c r="K118" s="32" t="s">
        <v>96</v>
      </c>
      <c r="L118" s="110"/>
    </row>
    <row r="119" spans="1:12" ht="22.5" customHeight="1">
      <c r="A119" s="77" t="s">
        <v>60</v>
      </c>
      <c r="B119" s="76" t="s">
        <v>13</v>
      </c>
      <c r="C119" s="84">
        <v>10</v>
      </c>
      <c r="D119" s="82">
        <v>10</v>
      </c>
      <c r="E119" s="83">
        <v>10</v>
      </c>
      <c r="F119" s="84">
        <v>10</v>
      </c>
      <c r="G119" s="83">
        <v>11</v>
      </c>
      <c r="H119" s="84">
        <v>10</v>
      </c>
      <c r="I119" s="83">
        <v>11</v>
      </c>
      <c r="J119" s="84">
        <v>10</v>
      </c>
      <c r="K119" s="83">
        <v>11</v>
      </c>
      <c r="L119" s="110"/>
    </row>
    <row r="120" spans="1:12" s="8" customFormat="1" ht="37.5" customHeight="1">
      <c r="A120" s="73" t="s">
        <v>95</v>
      </c>
      <c r="B120" s="74" t="s">
        <v>13</v>
      </c>
      <c r="C120" s="21">
        <v>4</v>
      </c>
      <c r="D120" s="22">
        <v>4</v>
      </c>
      <c r="E120" s="28" t="s">
        <v>96</v>
      </c>
      <c r="F120" s="29" t="s">
        <v>96</v>
      </c>
      <c r="G120" s="30" t="s">
        <v>96</v>
      </c>
      <c r="H120" s="31" t="s">
        <v>96</v>
      </c>
      <c r="I120" s="28" t="s">
        <v>96</v>
      </c>
      <c r="J120" s="29" t="s">
        <v>96</v>
      </c>
      <c r="K120" s="32" t="s">
        <v>96</v>
      </c>
      <c r="L120" s="110"/>
    </row>
    <row r="121" spans="1:12" ht="29.25" customHeight="1">
      <c r="A121" s="77" t="s">
        <v>61</v>
      </c>
      <c r="B121" s="76" t="s">
        <v>13</v>
      </c>
      <c r="C121" s="84">
        <v>289</v>
      </c>
      <c r="D121" s="82">
        <v>273</v>
      </c>
      <c r="E121" s="83">
        <v>271</v>
      </c>
      <c r="F121" s="84">
        <v>265</v>
      </c>
      <c r="G121" s="83">
        <v>266</v>
      </c>
      <c r="H121" s="84">
        <v>259</v>
      </c>
      <c r="I121" s="83">
        <v>260</v>
      </c>
      <c r="J121" s="84">
        <v>253</v>
      </c>
      <c r="K121" s="83">
        <v>254</v>
      </c>
      <c r="L121" s="110"/>
    </row>
    <row r="122" spans="1:12" s="8" customFormat="1" ht="37.5" customHeight="1">
      <c r="A122" s="73" t="s">
        <v>95</v>
      </c>
      <c r="B122" s="74" t="s">
        <v>13</v>
      </c>
      <c r="C122" s="21">
        <v>246</v>
      </c>
      <c r="D122" s="22">
        <v>240.6</v>
      </c>
      <c r="E122" s="28" t="s">
        <v>96</v>
      </c>
      <c r="F122" s="29" t="s">
        <v>96</v>
      </c>
      <c r="G122" s="30" t="s">
        <v>96</v>
      </c>
      <c r="H122" s="31" t="s">
        <v>96</v>
      </c>
      <c r="I122" s="28" t="s">
        <v>96</v>
      </c>
      <c r="J122" s="29" t="s">
        <v>96</v>
      </c>
      <c r="K122" s="32" t="s">
        <v>96</v>
      </c>
      <c r="L122" s="110"/>
    </row>
    <row r="123" spans="1:12" ht="21.75" customHeight="1">
      <c r="A123" s="77" t="s">
        <v>62</v>
      </c>
      <c r="B123" s="76" t="s">
        <v>13</v>
      </c>
      <c r="C123" s="84">
        <v>676</v>
      </c>
      <c r="D123" s="82">
        <v>666</v>
      </c>
      <c r="E123" s="83">
        <v>676</v>
      </c>
      <c r="F123" s="84">
        <v>669</v>
      </c>
      <c r="G123" s="83">
        <v>670</v>
      </c>
      <c r="H123" s="84">
        <v>661</v>
      </c>
      <c r="I123" s="83">
        <v>663</v>
      </c>
      <c r="J123" s="84">
        <v>654</v>
      </c>
      <c r="K123" s="83">
        <v>656</v>
      </c>
      <c r="L123" s="110"/>
    </row>
    <row r="124" spans="1:12" s="8" customFormat="1" ht="37.5" customHeight="1">
      <c r="A124" s="73" t="s">
        <v>95</v>
      </c>
      <c r="B124" s="74" t="s">
        <v>13</v>
      </c>
      <c r="C124" s="21">
        <v>592</v>
      </c>
      <c r="D124" s="22">
        <v>582</v>
      </c>
      <c r="E124" s="28" t="s">
        <v>96</v>
      </c>
      <c r="F124" s="29" t="s">
        <v>96</v>
      </c>
      <c r="G124" s="30" t="s">
        <v>96</v>
      </c>
      <c r="H124" s="31" t="s">
        <v>96</v>
      </c>
      <c r="I124" s="28" t="s">
        <v>96</v>
      </c>
      <c r="J124" s="29" t="s">
        <v>96</v>
      </c>
      <c r="K124" s="32" t="s">
        <v>96</v>
      </c>
      <c r="L124" s="110"/>
    </row>
    <row r="125" spans="1:12" ht="21.75" customHeight="1">
      <c r="A125" s="77" t="s">
        <v>63</v>
      </c>
      <c r="B125" s="76" t="s">
        <v>13</v>
      </c>
      <c r="C125" s="84">
        <v>243</v>
      </c>
      <c r="D125" s="82">
        <v>260</v>
      </c>
      <c r="E125" s="83">
        <v>260</v>
      </c>
      <c r="F125" s="84">
        <v>260</v>
      </c>
      <c r="G125" s="83">
        <v>261</v>
      </c>
      <c r="H125" s="84">
        <v>258</v>
      </c>
      <c r="I125" s="83">
        <v>260</v>
      </c>
      <c r="J125" s="84">
        <v>257</v>
      </c>
      <c r="K125" s="83">
        <v>259</v>
      </c>
      <c r="L125" s="110"/>
    </row>
    <row r="126" spans="1:12" s="8" customFormat="1" ht="37.5" customHeight="1">
      <c r="A126" s="73" t="s">
        <v>95</v>
      </c>
      <c r="B126" s="74" t="s">
        <v>13</v>
      </c>
      <c r="C126" s="21">
        <v>217</v>
      </c>
      <c r="D126" s="22">
        <v>224.9</v>
      </c>
      <c r="E126" s="28" t="s">
        <v>96</v>
      </c>
      <c r="F126" s="29" t="s">
        <v>96</v>
      </c>
      <c r="G126" s="30" t="s">
        <v>96</v>
      </c>
      <c r="H126" s="31" t="s">
        <v>96</v>
      </c>
      <c r="I126" s="28" t="s">
        <v>96</v>
      </c>
      <c r="J126" s="29" t="s">
        <v>96</v>
      </c>
      <c r="K126" s="32" t="s">
        <v>96</v>
      </c>
      <c r="L126" s="110"/>
    </row>
    <row r="127" spans="1:12" ht="21.75" customHeight="1">
      <c r="A127" s="77" t="s">
        <v>64</v>
      </c>
      <c r="B127" s="76" t="s">
        <v>13</v>
      </c>
      <c r="C127" s="84">
        <v>85</v>
      </c>
      <c r="D127" s="82">
        <v>82</v>
      </c>
      <c r="E127" s="83">
        <v>82</v>
      </c>
      <c r="F127" s="84">
        <v>82</v>
      </c>
      <c r="G127" s="83">
        <v>83</v>
      </c>
      <c r="H127" s="84">
        <v>81</v>
      </c>
      <c r="I127" s="83">
        <v>82</v>
      </c>
      <c r="J127" s="84">
        <v>80</v>
      </c>
      <c r="K127" s="83">
        <v>81</v>
      </c>
      <c r="L127" s="110"/>
    </row>
    <row r="128" spans="1:12" s="8" customFormat="1" ht="37.5" customHeight="1">
      <c r="A128" s="73" t="s">
        <v>95</v>
      </c>
      <c r="B128" s="74" t="s">
        <v>13</v>
      </c>
      <c r="C128" s="21">
        <v>79</v>
      </c>
      <c r="D128" s="22">
        <v>46.1</v>
      </c>
      <c r="E128" s="28" t="s">
        <v>96</v>
      </c>
      <c r="F128" s="29" t="s">
        <v>96</v>
      </c>
      <c r="G128" s="30" t="s">
        <v>96</v>
      </c>
      <c r="H128" s="31" t="s">
        <v>96</v>
      </c>
      <c r="I128" s="28" t="s">
        <v>96</v>
      </c>
      <c r="J128" s="29" t="s">
        <v>96</v>
      </c>
      <c r="K128" s="32" t="s">
        <v>96</v>
      </c>
      <c r="L128" s="110"/>
    </row>
    <row r="129" spans="1:12" ht="21" customHeight="1">
      <c r="A129" s="77" t="s">
        <v>65</v>
      </c>
      <c r="B129" s="76" t="s">
        <v>13</v>
      </c>
      <c r="C129" s="84">
        <v>30</v>
      </c>
      <c r="D129" s="82">
        <v>30</v>
      </c>
      <c r="E129" s="83">
        <v>30</v>
      </c>
      <c r="F129" s="84">
        <v>30</v>
      </c>
      <c r="G129" s="83">
        <v>31</v>
      </c>
      <c r="H129" s="84">
        <v>30</v>
      </c>
      <c r="I129" s="83">
        <v>31</v>
      </c>
      <c r="J129" s="84">
        <v>30</v>
      </c>
      <c r="K129" s="83">
        <v>31</v>
      </c>
      <c r="L129" s="110"/>
    </row>
    <row r="130" spans="1:12" s="8" customFormat="1" ht="37.5" customHeight="1">
      <c r="A130" s="79" t="s">
        <v>95</v>
      </c>
      <c r="B130" s="80" t="s">
        <v>13</v>
      </c>
      <c r="C130" s="38">
        <v>0</v>
      </c>
      <c r="D130" s="39">
        <v>0</v>
      </c>
      <c r="E130" s="40" t="s">
        <v>96</v>
      </c>
      <c r="F130" s="41" t="s">
        <v>96</v>
      </c>
      <c r="G130" s="42" t="s">
        <v>96</v>
      </c>
      <c r="H130" s="43" t="s">
        <v>96</v>
      </c>
      <c r="I130" s="40" t="s">
        <v>96</v>
      </c>
      <c r="J130" s="41" t="s">
        <v>96</v>
      </c>
      <c r="K130" s="44" t="s">
        <v>96</v>
      </c>
      <c r="L130" s="111"/>
    </row>
  </sheetData>
  <sheetProtection sheet="1"/>
  <mergeCells count="10">
    <mergeCell ref="L1:L3"/>
    <mergeCell ref="A1:A3"/>
    <mergeCell ref="F1:K1"/>
    <mergeCell ref="F2:G2"/>
    <mergeCell ref="H2:I2"/>
    <mergeCell ref="J2:K2"/>
    <mergeCell ref="B1:B3"/>
    <mergeCell ref="E2:E3"/>
    <mergeCell ref="C2:C3"/>
    <mergeCell ref="D2:D3"/>
  </mergeCells>
  <conditionalFormatting sqref="C85">
    <cfRule type="cellIs" dxfId="350" priority="2655" stopIfTrue="1" operator="greaterThan">
      <formula>$C$121+$C$123+$C$125+$C$127</formula>
    </cfRule>
  </conditionalFormatting>
  <conditionalFormatting sqref="C89">
    <cfRule type="cellIs" dxfId="349" priority="1166" stopIfTrue="1" operator="lessThan">
      <formula>$C$90</formula>
    </cfRule>
  </conditionalFormatting>
  <conditionalFormatting sqref="C95">
    <cfRule type="cellIs" dxfId="348" priority="1162" stopIfTrue="1" operator="lessThan">
      <formula>$C$96</formula>
    </cfRule>
  </conditionalFormatting>
  <conditionalFormatting sqref="C97">
    <cfRule type="cellIs" dxfId="347" priority="1160" stopIfTrue="1" operator="lessThan">
      <formula>$C$98</formula>
    </cfRule>
  </conditionalFormatting>
  <conditionalFormatting sqref="C99">
    <cfRule type="cellIs" dxfId="346" priority="1158" stopIfTrue="1" operator="lessThan">
      <formula>$C$100</formula>
    </cfRule>
  </conditionalFormatting>
  <conditionalFormatting sqref="C101">
    <cfRule type="cellIs" dxfId="345" priority="1156" stopIfTrue="1" operator="lessThan">
      <formula>$C$102</formula>
    </cfRule>
  </conditionalFormatting>
  <conditionalFormatting sqref="C103">
    <cfRule type="cellIs" dxfId="344" priority="1154" stopIfTrue="1" operator="lessThan">
      <formula>$C$104</formula>
    </cfRule>
  </conditionalFormatting>
  <conditionalFormatting sqref="C105">
    <cfRule type="cellIs" dxfId="343" priority="1152" stopIfTrue="1" operator="lessThan">
      <formula>$C$106</formula>
    </cfRule>
  </conditionalFormatting>
  <conditionalFormatting sqref="C107">
    <cfRule type="cellIs" dxfId="342" priority="1150" stopIfTrue="1" operator="lessThan">
      <formula>$C$108</formula>
    </cfRule>
  </conditionalFormatting>
  <conditionalFormatting sqref="C109">
    <cfRule type="cellIs" dxfId="341" priority="1148" stopIfTrue="1" operator="lessThan">
      <formula>$C$110</formula>
    </cfRule>
  </conditionalFormatting>
  <conditionalFormatting sqref="C111">
    <cfRule type="cellIs" dxfId="340" priority="1146" stopIfTrue="1" operator="lessThan">
      <formula>$C$112</formula>
    </cfRule>
  </conditionalFormatting>
  <conditionalFormatting sqref="C113">
    <cfRule type="cellIs" dxfId="339" priority="1144" stopIfTrue="1" operator="lessThan">
      <formula>$C$114</formula>
    </cfRule>
  </conditionalFormatting>
  <conditionalFormatting sqref="C115">
    <cfRule type="cellIs" dxfId="338" priority="1142" stopIfTrue="1" operator="lessThan">
      <formula>$C$116</formula>
    </cfRule>
  </conditionalFormatting>
  <conditionalFormatting sqref="C117">
    <cfRule type="cellIs" dxfId="337" priority="1140" stopIfTrue="1" operator="lessThan">
      <formula>$C$118</formula>
    </cfRule>
  </conditionalFormatting>
  <conditionalFormatting sqref="C119">
    <cfRule type="cellIs" dxfId="336" priority="1138" stopIfTrue="1" operator="lessThan">
      <formula>$C$120</formula>
    </cfRule>
  </conditionalFormatting>
  <conditionalFormatting sqref="C121">
    <cfRule type="cellIs" dxfId="335" priority="1136" stopIfTrue="1" operator="lessThan">
      <formula>$C$122</formula>
    </cfRule>
  </conditionalFormatting>
  <conditionalFormatting sqref="C123">
    <cfRule type="cellIs" dxfId="334" priority="1134" stopIfTrue="1" operator="lessThan">
      <formula>$C$124</formula>
    </cfRule>
  </conditionalFormatting>
  <conditionalFormatting sqref="C125">
    <cfRule type="cellIs" dxfId="333" priority="1132" stopIfTrue="1" operator="lessThan">
      <formula>$C$126</formula>
    </cfRule>
  </conditionalFormatting>
  <conditionalFormatting sqref="C127">
    <cfRule type="cellIs" dxfId="332" priority="1130" stopIfTrue="1" operator="lessThan">
      <formula>$C$128</formula>
    </cfRule>
  </conditionalFormatting>
  <conditionalFormatting sqref="C129">
    <cfRule type="cellIs" dxfId="331" priority="1128" stopIfTrue="1" operator="lessThan">
      <formula>$C$130</formula>
    </cfRule>
  </conditionalFormatting>
  <conditionalFormatting sqref="D85">
    <cfRule type="cellIs" dxfId="330" priority="2656" stopIfTrue="1" operator="greaterThan">
      <formula>$D$121+$D$123+$D$125+$D$127</formula>
    </cfRule>
  </conditionalFormatting>
  <conditionalFormatting sqref="D89">
    <cfRule type="cellIs" dxfId="329" priority="1165" stopIfTrue="1" operator="lessThan">
      <formula>$D$90</formula>
    </cfRule>
  </conditionalFormatting>
  <conditionalFormatting sqref="D95">
    <cfRule type="cellIs" dxfId="328" priority="1161" stopIfTrue="1" operator="lessThan">
      <formula>$D$96</formula>
    </cfRule>
  </conditionalFormatting>
  <conditionalFormatting sqref="D97">
    <cfRule type="cellIs" dxfId="327" priority="1159" stopIfTrue="1" operator="lessThan">
      <formula>$D$98</formula>
    </cfRule>
  </conditionalFormatting>
  <conditionalFormatting sqref="D99">
    <cfRule type="cellIs" dxfId="326" priority="1157" stopIfTrue="1" operator="lessThan">
      <formula>$D$100</formula>
    </cfRule>
  </conditionalFormatting>
  <conditionalFormatting sqref="D101">
    <cfRule type="cellIs" dxfId="325" priority="1155" stopIfTrue="1" operator="lessThan">
      <formula>$D$102</formula>
    </cfRule>
  </conditionalFormatting>
  <conditionalFormatting sqref="D103">
    <cfRule type="cellIs" dxfId="324" priority="1153" stopIfTrue="1" operator="lessThan">
      <formula>$D$104</formula>
    </cfRule>
  </conditionalFormatting>
  <conditionalFormatting sqref="D105">
    <cfRule type="cellIs" dxfId="323" priority="1151" stopIfTrue="1" operator="lessThan">
      <formula>$D$106</formula>
    </cfRule>
  </conditionalFormatting>
  <conditionalFormatting sqref="D107">
    <cfRule type="cellIs" dxfId="322" priority="1149" stopIfTrue="1" operator="lessThan">
      <formula>$D$108</formula>
    </cfRule>
  </conditionalFormatting>
  <conditionalFormatting sqref="D109">
    <cfRule type="cellIs" dxfId="321" priority="1147" stopIfTrue="1" operator="lessThan">
      <formula>$D$110</formula>
    </cfRule>
  </conditionalFormatting>
  <conditionalFormatting sqref="D111">
    <cfRule type="cellIs" dxfId="320" priority="1145" stopIfTrue="1" operator="lessThan">
      <formula>$D$112</formula>
    </cfRule>
  </conditionalFormatting>
  <conditionalFormatting sqref="D113">
    <cfRule type="cellIs" dxfId="319" priority="1143" stopIfTrue="1" operator="lessThan">
      <formula>$D$114</formula>
    </cfRule>
  </conditionalFormatting>
  <conditionalFormatting sqref="D115">
    <cfRule type="cellIs" dxfId="318" priority="1141" stopIfTrue="1" operator="lessThan">
      <formula>$D$116</formula>
    </cfRule>
  </conditionalFormatting>
  <conditionalFormatting sqref="D117">
    <cfRule type="cellIs" dxfId="317" priority="1139" stopIfTrue="1" operator="lessThan">
      <formula>$D$118</formula>
    </cfRule>
  </conditionalFormatting>
  <conditionalFormatting sqref="D119">
    <cfRule type="cellIs" dxfId="316" priority="1137" stopIfTrue="1" operator="lessThan">
      <formula>$D$120</formula>
    </cfRule>
  </conditionalFormatting>
  <conditionalFormatting sqref="D121">
    <cfRule type="cellIs" dxfId="315" priority="1135" stopIfTrue="1" operator="lessThan">
      <formula>$D$122</formula>
    </cfRule>
  </conditionalFormatting>
  <conditionalFormatting sqref="D123">
    <cfRule type="cellIs" dxfId="314" priority="1133" stopIfTrue="1" operator="lessThan">
      <formula>$D$124</formula>
    </cfRule>
  </conditionalFormatting>
  <conditionalFormatting sqref="D125">
    <cfRule type="cellIs" dxfId="313" priority="1131" stopIfTrue="1" operator="lessThan">
      <formula>$D$126</formula>
    </cfRule>
  </conditionalFormatting>
  <conditionalFormatting sqref="D127">
    <cfRule type="cellIs" dxfId="312" priority="1129" stopIfTrue="1" operator="lessThan">
      <formula>$D$128</formula>
    </cfRule>
  </conditionalFormatting>
  <conditionalFormatting sqref="D129">
    <cfRule type="cellIs" dxfId="311" priority="1127" stopIfTrue="1" operator="lessThan">
      <formula>$D$130</formula>
    </cfRule>
  </conditionalFormatting>
  <conditionalFormatting sqref="E85">
    <cfRule type="cellIs" dxfId="310" priority="2657" stopIfTrue="1" operator="greaterThan">
      <formula>$E$121+$E$123+$E$125+$E$127</formula>
    </cfRule>
  </conditionalFormatting>
  <conditionalFormatting sqref="F85">
    <cfRule type="cellIs" dxfId="309" priority="2658" stopIfTrue="1" operator="greaterThan">
      <formula>$F$121+$F$123+$F$125+$F$127</formula>
    </cfRule>
  </conditionalFormatting>
  <conditionalFormatting sqref="G7">
    <cfRule type="cellIs" dxfId="308" priority="2144" stopIfTrue="1" operator="lessThan">
      <formula>$F$7</formula>
    </cfRule>
  </conditionalFormatting>
  <conditionalFormatting sqref="G9">
    <cfRule type="cellIs" dxfId="307" priority="2142" stopIfTrue="1" operator="lessThan">
      <formula>$F$9</formula>
    </cfRule>
  </conditionalFormatting>
  <conditionalFormatting sqref="G10">
    <cfRule type="cellIs" dxfId="306" priority="2141" stopIfTrue="1" operator="lessThan">
      <formula>$F$10</formula>
    </cfRule>
  </conditionalFormatting>
  <conditionalFormatting sqref="G11">
    <cfRule type="cellIs" dxfId="305" priority="2140" stopIfTrue="1" operator="greaterThan">
      <formula>$F$11</formula>
    </cfRule>
  </conditionalFormatting>
  <conditionalFormatting sqref="G12">
    <cfRule type="cellIs" dxfId="304" priority="2127" stopIfTrue="1" operator="lessThan">
      <formula>$F$12</formula>
    </cfRule>
  </conditionalFormatting>
  <conditionalFormatting sqref="G14">
    <cfRule type="cellIs" dxfId="303" priority="2126" stopIfTrue="1" operator="lessThan">
      <formula>$F$14</formula>
    </cfRule>
  </conditionalFormatting>
  <conditionalFormatting sqref="G15">
    <cfRule type="cellIs" dxfId="302" priority="2125" stopIfTrue="1" operator="lessThan">
      <formula>$F$15</formula>
    </cfRule>
  </conditionalFormatting>
  <conditionalFormatting sqref="G16">
    <cfRule type="cellIs" dxfId="301" priority="2124" stopIfTrue="1" operator="lessThan">
      <formula>$F$16</formula>
    </cfRule>
  </conditionalFormatting>
  <conditionalFormatting sqref="G17">
    <cfRule type="cellIs" dxfId="300" priority="2123" stopIfTrue="1" operator="lessThan">
      <formula>$F$17</formula>
    </cfRule>
  </conditionalFormatting>
  <conditionalFormatting sqref="G18">
    <cfRule type="cellIs" dxfId="299" priority="2122" stopIfTrue="1" operator="lessThan">
      <formula>$F$18</formula>
    </cfRule>
  </conditionalFormatting>
  <conditionalFormatting sqref="G19">
    <cfRule type="cellIs" dxfId="298" priority="2121" stopIfTrue="1" operator="lessThan">
      <formula>$F$19</formula>
    </cfRule>
  </conditionalFormatting>
  <conditionalFormatting sqref="G20">
    <cfRule type="cellIs" dxfId="297" priority="2120" stopIfTrue="1" operator="lessThan">
      <formula>$F$20</formula>
    </cfRule>
  </conditionalFormatting>
  <conditionalFormatting sqref="G21">
    <cfRule type="cellIs" dxfId="296" priority="2119" stopIfTrue="1" operator="lessThan">
      <formula>$F$21</formula>
    </cfRule>
  </conditionalFormatting>
  <conditionalFormatting sqref="G22">
    <cfRule type="cellIs" dxfId="295" priority="2118" stopIfTrue="1" operator="lessThan">
      <formula>$F$22</formula>
    </cfRule>
  </conditionalFormatting>
  <conditionalFormatting sqref="G23">
    <cfRule type="cellIs" dxfId="294" priority="2117" stopIfTrue="1" operator="lessThan">
      <formula>$F$23</formula>
    </cfRule>
  </conditionalFormatting>
  <conditionalFormatting sqref="G24">
    <cfRule type="cellIs" dxfId="293" priority="2116" stopIfTrue="1" operator="lessThan">
      <formula>$F$24</formula>
    </cfRule>
  </conditionalFormatting>
  <conditionalFormatting sqref="G25">
    <cfRule type="cellIs" dxfId="292" priority="2115" stopIfTrue="1" operator="lessThan">
      <formula>$F$25</formula>
    </cfRule>
  </conditionalFormatting>
  <conditionalFormatting sqref="G26">
    <cfRule type="cellIs" dxfId="291" priority="2114" stopIfTrue="1" operator="lessThan">
      <formula>$F$26</formula>
    </cfRule>
  </conditionalFormatting>
  <conditionalFormatting sqref="G27">
    <cfRule type="cellIs" dxfId="290" priority="2113" stopIfTrue="1" operator="lessThan">
      <formula>$F$27</formula>
    </cfRule>
  </conditionalFormatting>
  <conditionalFormatting sqref="G29">
    <cfRule type="cellIs" dxfId="289" priority="2111" stopIfTrue="1" operator="lessThan">
      <formula>$F$29</formula>
    </cfRule>
  </conditionalFormatting>
  <conditionalFormatting sqref="G30">
    <cfRule type="cellIs" dxfId="288" priority="2110" stopIfTrue="1" operator="lessThan">
      <formula>$F$30</formula>
    </cfRule>
  </conditionalFormatting>
  <conditionalFormatting sqref="G31">
    <cfRule type="cellIs" dxfId="287" priority="2109" stopIfTrue="1" operator="lessThan">
      <formula>$F$31</formula>
    </cfRule>
  </conditionalFormatting>
  <conditionalFormatting sqref="G32">
    <cfRule type="cellIs" dxfId="286" priority="2108" stopIfTrue="1" operator="lessThan">
      <formula>$F$32</formula>
    </cfRule>
  </conditionalFormatting>
  <conditionalFormatting sqref="G33">
    <cfRule type="cellIs" dxfId="285" priority="2107" stopIfTrue="1" operator="lessThan">
      <formula>$F$33</formula>
    </cfRule>
  </conditionalFormatting>
  <conditionalFormatting sqref="G34">
    <cfRule type="cellIs" dxfId="284" priority="2106" stopIfTrue="1" operator="lessThan">
      <formula>$F$34</formula>
    </cfRule>
  </conditionalFormatting>
  <conditionalFormatting sqref="G35">
    <cfRule type="cellIs" dxfId="283" priority="2105" stopIfTrue="1" operator="lessThan">
      <formula>$F$35</formula>
    </cfRule>
  </conditionalFormatting>
  <conditionalFormatting sqref="G36">
    <cfRule type="cellIs" dxfId="282" priority="2103" stopIfTrue="1" operator="lessThan">
      <formula>$F$36</formula>
    </cfRule>
  </conditionalFormatting>
  <conditionalFormatting sqref="G37">
    <cfRule type="cellIs" dxfId="281" priority="2102" stopIfTrue="1" operator="lessThan">
      <formula>$F$37</formula>
    </cfRule>
  </conditionalFormatting>
  <conditionalFormatting sqref="G38">
    <cfRule type="cellIs" dxfId="280" priority="2101" stopIfTrue="1" operator="lessThan">
      <formula>$F$38</formula>
    </cfRule>
  </conditionalFormatting>
  <conditionalFormatting sqref="G39">
    <cfRule type="cellIs" dxfId="279" priority="2100" stopIfTrue="1" operator="lessThan">
      <formula>$F$39</formula>
    </cfRule>
  </conditionalFormatting>
  <conditionalFormatting sqref="G40">
    <cfRule type="cellIs" dxfId="278" priority="2099" stopIfTrue="1" operator="lessThan">
      <formula>$F$40</formula>
    </cfRule>
  </conditionalFormatting>
  <conditionalFormatting sqref="G41">
    <cfRule type="cellIs" dxfId="277" priority="2098" stopIfTrue="1" operator="lessThan">
      <formula>$F$41</formula>
    </cfRule>
  </conditionalFormatting>
  <conditionalFormatting sqref="G42">
    <cfRule type="cellIs" dxfId="276" priority="2097" stopIfTrue="1" operator="lessThan">
      <formula>$F$42</formula>
    </cfRule>
  </conditionalFormatting>
  <conditionalFormatting sqref="G43">
    <cfRule type="cellIs" dxfId="275" priority="2096" stopIfTrue="1" operator="lessThan">
      <formula>$F$43</formula>
    </cfRule>
  </conditionalFormatting>
  <conditionalFormatting sqref="G44">
    <cfRule type="cellIs" dxfId="274" priority="2095" stopIfTrue="1" operator="lessThan">
      <formula>$F$44</formula>
    </cfRule>
  </conditionalFormatting>
  <conditionalFormatting sqref="G45">
    <cfRule type="cellIs" dxfId="273" priority="2094" stopIfTrue="1" operator="lessThan">
      <formula>$F$45</formula>
    </cfRule>
  </conditionalFormatting>
  <conditionalFormatting sqref="G46">
    <cfRule type="cellIs" dxfId="272" priority="2093" stopIfTrue="1" operator="lessThan">
      <formula>$F$46</formula>
    </cfRule>
  </conditionalFormatting>
  <conditionalFormatting sqref="G47">
    <cfRule type="cellIs" dxfId="271" priority="2092" stopIfTrue="1" operator="lessThan">
      <formula>$F$47</formula>
    </cfRule>
  </conditionalFormatting>
  <conditionalFormatting sqref="G48">
    <cfRule type="cellIs" dxfId="270" priority="2091" stopIfTrue="1" operator="lessThan">
      <formula>$F$48</formula>
    </cfRule>
  </conditionalFormatting>
  <conditionalFormatting sqref="G49">
    <cfRule type="cellIs" dxfId="269" priority="2090" stopIfTrue="1" operator="lessThan">
      <formula>$F$49</formula>
    </cfRule>
  </conditionalFormatting>
  <conditionalFormatting sqref="G50">
    <cfRule type="cellIs" dxfId="268" priority="2089" stopIfTrue="1" operator="lessThan">
      <formula>$F$50</formula>
    </cfRule>
  </conditionalFormatting>
  <conditionalFormatting sqref="G51">
    <cfRule type="cellIs" dxfId="267" priority="2088" stopIfTrue="1" operator="lessThan">
      <formula>$F$51</formula>
    </cfRule>
  </conditionalFormatting>
  <conditionalFormatting sqref="G52">
    <cfRule type="cellIs" dxfId="266" priority="2087" stopIfTrue="1" operator="lessThan">
      <formula>$F$52</formula>
    </cfRule>
  </conditionalFormatting>
  <conditionalFormatting sqref="G53">
    <cfRule type="cellIs" dxfId="265" priority="2086" stopIfTrue="1" operator="lessThan">
      <formula>$F$53</formula>
    </cfRule>
  </conditionalFormatting>
  <conditionalFormatting sqref="G54">
    <cfRule type="cellIs" dxfId="264" priority="2085" stopIfTrue="1" operator="lessThan">
      <formula>$F$54</formula>
    </cfRule>
  </conditionalFormatting>
  <conditionalFormatting sqref="G55">
    <cfRule type="cellIs" dxfId="263" priority="2084" stopIfTrue="1" operator="lessThan">
      <formula>$F$55</formula>
    </cfRule>
  </conditionalFormatting>
  <conditionalFormatting sqref="G56">
    <cfRule type="cellIs" dxfId="262" priority="2083" stopIfTrue="1" operator="lessThan">
      <formula>$F$56</formula>
    </cfRule>
  </conditionalFormatting>
  <conditionalFormatting sqref="G57">
    <cfRule type="cellIs" dxfId="261" priority="2082" stopIfTrue="1" operator="lessThan">
      <formula>$F$57</formula>
    </cfRule>
  </conditionalFormatting>
  <conditionalFormatting sqref="G58">
    <cfRule type="cellIs" dxfId="260" priority="2081" stopIfTrue="1" operator="lessThan">
      <formula>$F$58</formula>
    </cfRule>
  </conditionalFormatting>
  <conditionalFormatting sqref="G59">
    <cfRule type="cellIs" dxfId="259" priority="2080" stopIfTrue="1" operator="lessThan">
      <formula>$F$59</formula>
    </cfRule>
  </conditionalFormatting>
  <conditionalFormatting sqref="G60">
    <cfRule type="cellIs" dxfId="258" priority="2079" stopIfTrue="1" operator="lessThan">
      <formula>$F$60</formula>
    </cfRule>
  </conditionalFormatting>
  <conditionalFormatting sqref="G61">
    <cfRule type="cellIs" dxfId="257" priority="2078" stopIfTrue="1" operator="lessThan">
      <formula>$F$61</formula>
    </cfRule>
  </conditionalFormatting>
  <conditionalFormatting sqref="G62">
    <cfRule type="cellIs" dxfId="256" priority="2077" stopIfTrue="1" operator="lessThan">
      <formula>$F$62</formula>
    </cfRule>
  </conditionalFormatting>
  <conditionalFormatting sqref="G63 G86">
    <cfRule type="cellIs" dxfId="255" priority="1975" stopIfTrue="1" operator="lessThan">
      <formula>$F$63</formula>
    </cfRule>
  </conditionalFormatting>
  <conditionalFormatting sqref="G64">
    <cfRule type="cellIs" dxfId="254" priority="1974" stopIfTrue="1" operator="lessThan">
      <formula>$F$64</formula>
    </cfRule>
  </conditionalFormatting>
  <conditionalFormatting sqref="G65">
    <cfRule type="cellIs" dxfId="253" priority="1973" stopIfTrue="1" operator="lessThan">
      <formula>$F$65</formula>
    </cfRule>
  </conditionalFormatting>
  <conditionalFormatting sqref="G66">
    <cfRule type="cellIs" dxfId="252" priority="1972" stopIfTrue="1" operator="lessThan">
      <formula>$F$66</formula>
    </cfRule>
  </conditionalFormatting>
  <conditionalFormatting sqref="G67">
    <cfRule type="cellIs" dxfId="251" priority="1968" stopIfTrue="1" operator="lessThan">
      <formula>$F$67</formula>
    </cfRule>
  </conditionalFormatting>
  <conditionalFormatting sqref="G68">
    <cfRule type="cellIs" dxfId="250" priority="1967" stopIfTrue="1" operator="lessThan">
      <formula>$F$68</formula>
    </cfRule>
  </conditionalFormatting>
  <conditionalFormatting sqref="G69">
    <cfRule type="cellIs" dxfId="249" priority="1966" stopIfTrue="1" operator="lessThan">
      <formula>$F$69</formula>
    </cfRule>
  </conditionalFormatting>
  <conditionalFormatting sqref="G70">
    <cfRule type="cellIs" dxfId="248" priority="1965" stopIfTrue="1" operator="lessThan">
      <formula>$F$70</formula>
    </cfRule>
  </conditionalFormatting>
  <conditionalFormatting sqref="G71">
    <cfRule type="cellIs" dxfId="247" priority="1964" stopIfTrue="1" operator="lessThan">
      <formula>$F$71</formula>
    </cfRule>
  </conditionalFormatting>
  <conditionalFormatting sqref="G72">
    <cfRule type="cellIs" dxfId="246" priority="1963" stopIfTrue="1" operator="lessThan">
      <formula>$F$72</formula>
    </cfRule>
  </conditionalFormatting>
  <conditionalFormatting sqref="G73">
    <cfRule type="cellIs" dxfId="245" priority="1962" stopIfTrue="1" operator="lessThan">
      <formula>$F$73</formula>
    </cfRule>
  </conditionalFormatting>
  <conditionalFormatting sqref="G74">
    <cfRule type="cellIs" dxfId="244" priority="1961" stopIfTrue="1" operator="lessThan">
      <formula>$F$74</formula>
    </cfRule>
  </conditionalFormatting>
  <conditionalFormatting sqref="G75">
    <cfRule type="cellIs" dxfId="243" priority="1960" stopIfTrue="1" operator="lessThan">
      <formula>$F$75</formula>
    </cfRule>
  </conditionalFormatting>
  <conditionalFormatting sqref="G76">
    <cfRule type="cellIs" dxfId="242" priority="1959" stopIfTrue="1" operator="lessThan">
      <formula>$F$76</formula>
    </cfRule>
  </conditionalFormatting>
  <conditionalFormatting sqref="G77">
    <cfRule type="cellIs" dxfId="241" priority="1958" stopIfTrue="1" operator="lessThan">
      <formula>$F$77</formula>
    </cfRule>
  </conditionalFormatting>
  <conditionalFormatting sqref="G78">
    <cfRule type="cellIs" dxfId="240" priority="1957" stopIfTrue="1" operator="lessThan">
      <formula>$F$78</formula>
    </cfRule>
  </conditionalFormatting>
  <conditionalFormatting sqref="G79">
    <cfRule type="cellIs" dxfId="239" priority="1956" stopIfTrue="1" operator="lessThan">
      <formula>$F$79</formula>
    </cfRule>
  </conditionalFormatting>
  <conditionalFormatting sqref="G80">
    <cfRule type="cellIs" dxfId="238" priority="1955" stopIfTrue="1" operator="lessThan">
      <formula>$F$80</formula>
    </cfRule>
  </conditionalFormatting>
  <conditionalFormatting sqref="G81">
    <cfRule type="cellIs" dxfId="237" priority="1954" stopIfTrue="1" operator="lessThan">
      <formula>$F$81</formula>
    </cfRule>
  </conditionalFormatting>
  <conditionalFormatting sqref="G82">
    <cfRule type="cellIs" dxfId="236" priority="1953" stopIfTrue="1" operator="greaterThan">
      <formula>$F$82</formula>
    </cfRule>
  </conditionalFormatting>
  <conditionalFormatting sqref="G83 G93">
    <cfRule type="cellIs" dxfId="235" priority="1952" stopIfTrue="1" operator="greaterThan">
      <formula>$F$83</formula>
    </cfRule>
  </conditionalFormatting>
  <conditionalFormatting sqref="G84">
    <cfRule type="cellIs" dxfId="234" priority="1951" stopIfTrue="1" operator="greaterThan">
      <formula>$F$84</formula>
    </cfRule>
  </conditionalFormatting>
  <conditionalFormatting sqref="G85">
    <cfRule type="cellIs" dxfId="233" priority="1950" stopIfTrue="1" operator="lessThan">
      <formula>$F$85</formula>
    </cfRule>
  </conditionalFormatting>
  <conditionalFormatting sqref="G5 G130 G128 G126 G124 G122 G120 G118 G116 G114 G112 G110 G108 G106 G104 G102 G100 G98 G96 G94 G90 G87">
    <cfRule type="cellIs" dxfId="232" priority="2145" stopIfTrue="1" operator="lessThan">
      <formula>$F$5</formula>
    </cfRule>
  </conditionalFormatting>
  <conditionalFormatting sqref="G28 G130 G128 G126 G124 G122 G120 G118 G116 G114 G112 G110 G108 G106 G104 G102 G100 G98 G96 G94 G90 G87">
    <cfRule type="cellIs" dxfId="231" priority="2112" stopIfTrue="1" operator="lessThan">
      <formula>$F$28</formula>
    </cfRule>
  </conditionalFormatting>
  <conditionalFormatting sqref="G89">
    <cfRule type="cellIs" dxfId="230" priority="840" stopIfTrue="1" operator="lessThan">
      <formula>$F$89</formula>
    </cfRule>
  </conditionalFormatting>
  <conditionalFormatting sqref="G91">
    <cfRule type="cellIs" dxfId="229" priority="1897" stopIfTrue="1" operator="lessThan">
      <formula>$F$91</formula>
    </cfRule>
  </conditionalFormatting>
  <conditionalFormatting sqref="G92">
    <cfRule type="cellIs" dxfId="228" priority="1896" stopIfTrue="1" operator="lessThan">
      <formula>$F$92</formula>
    </cfRule>
  </conditionalFormatting>
  <conditionalFormatting sqref="G95">
    <cfRule type="cellIs" dxfId="227" priority="1894" stopIfTrue="1" operator="lessThan">
      <formula>$F$95</formula>
    </cfRule>
  </conditionalFormatting>
  <conditionalFormatting sqref="G97">
    <cfRule type="cellIs" dxfId="226" priority="1893" stopIfTrue="1" operator="lessThan">
      <formula>$F$97</formula>
    </cfRule>
  </conditionalFormatting>
  <conditionalFormatting sqref="G99">
    <cfRule type="cellIs" dxfId="225" priority="1892" stopIfTrue="1" operator="lessThan">
      <formula>$F$99</formula>
    </cfRule>
  </conditionalFormatting>
  <conditionalFormatting sqref="G101">
    <cfRule type="cellIs" dxfId="224" priority="1891" stopIfTrue="1" operator="lessThan">
      <formula>$F$101</formula>
    </cfRule>
  </conditionalFormatting>
  <conditionalFormatting sqref="G103">
    <cfRule type="cellIs" dxfId="223" priority="1890" stopIfTrue="1" operator="lessThan">
      <formula>$F$103</formula>
    </cfRule>
  </conditionalFormatting>
  <conditionalFormatting sqref="G105">
    <cfRule type="cellIs" dxfId="222" priority="1889" stopIfTrue="1" operator="lessThan">
      <formula>$F$105</formula>
    </cfRule>
  </conditionalFormatting>
  <conditionalFormatting sqref="G107">
    <cfRule type="cellIs" dxfId="221" priority="1888" stopIfTrue="1" operator="lessThan">
      <formula>$F$107</formula>
    </cfRule>
  </conditionalFormatting>
  <conditionalFormatting sqref="G109">
    <cfRule type="cellIs" dxfId="220" priority="1887" stopIfTrue="1" operator="lessThan">
      <formula>$F$109</formula>
    </cfRule>
  </conditionalFormatting>
  <conditionalFormatting sqref="G111">
    <cfRule type="cellIs" dxfId="219" priority="1886" stopIfTrue="1" operator="lessThan">
      <formula>$F$111</formula>
    </cfRule>
  </conditionalFormatting>
  <conditionalFormatting sqref="G113">
    <cfRule type="cellIs" dxfId="218" priority="1885" stopIfTrue="1" operator="lessThan">
      <formula>$F$113</formula>
    </cfRule>
  </conditionalFormatting>
  <conditionalFormatting sqref="G115">
    <cfRule type="cellIs" dxfId="217" priority="1884" stopIfTrue="1" operator="lessThan">
      <formula>$F$115</formula>
    </cfRule>
  </conditionalFormatting>
  <conditionalFormatting sqref="G117">
    <cfRule type="cellIs" dxfId="216" priority="1883" stopIfTrue="1" operator="lessThan">
      <formula>$F$117</formula>
    </cfRule>
  </conditionalFormatting>
  <conditionalFormatting sqref="G119">
    <cfRule type="cellIs" dxfId="215" priority="1882" stopIfTrue="1" operator="lessThan">
      <formula>$F$119</formula>
    </cfRule>
  </conditionalFormatting>
  <conditionalFormatting sqref="G121">
    <cfRule type="cellIs" dxfId="214" priority="1881" stopIfTrue="1" operator="lessThan">
      <formula>$F$121</formula>
    </cfRule>
  </conditionalFormatting>
  <conditionalFormatting sqref="G123">
    <cfRule type="cellIs" dxfId="213" priority="1880" stopIfTrue="1" operator="lessThan">
      <formula>$F$123</formula>
    </cfRule>
  </conditionalFormatting>
  <conditionalFormatting sqref="G125">
    <cfRule type="cellIs" dxfId="212" priority="1879" stopIfTrue="1" operator="lessThan">
      <formula>$F$125</formula>
    </cfRule>
  </conditionalFormatting>
  <conditionalFormatting sqref="G127">
    <cfRule type="cellIs" dxfId="211" priority="1878" stopIfTrue="1" operator="lessThan">
      <formula>$F$127</formula>
    </cfRule>
  </conditionalFormatting>
  <conditionalFormatting sqref="G129">
    <cfRule type="cellIs" dxfId="210" priority="1877" stopIfTrue="1" operator="lessThan">
      <formula>$F$129</formula>
    </cfRule>
  </conditionalFormatting>
  <conditionalFormatting sqref="H85">
    <cfRule type="cellIs" dxfId="209" priority="2659" stopIfTrue="1" operator="greaterThan">
      <formula>$H$121+$H$123+$H$125+$H$127</formula>
    </cfRule>
  </conditionalFormatting>
  <conditionalFormatting sqref="I7">
    <cfRule type="cellIs" dxfId="208" priority="2138" stopIfTrue="1" operator="lessThan">
      <formula>$H$7</formula>
    </cfRule>
  </conditionalFormatting>
  <conditionalFormatting sqref="I8 K8 G8">
    <cfRule type="cellIs" dxfId="207" priority="2143" stopIfTrue="1" operator="lessThan">
      <formula>$F$8</formula>
    </cfRule>
  </conditionalFormatting>
  <conditionalFormatting sqref="I8">
    <cfRule type="cellIs" dxfId="206" priority="2137" stopIfTrue="1" operator="lessThan">
      <formula>$H$8</formula>
    </cfRule>
  </conditionalFormatting>
  <conditionalFormatting sqref="I9">
    <cfRule type="cellIs" dxfId="205" priority="2136" stopIfTrue="1" operator="lessThan">
      <formula>$H$9</formula>
    </cfRule>
  </conditionalFormatting>
  <conditionalFormatting sqref="I10">
    <cfRule type="cellIs" dxfId="204" priority="2135" stopIfTrue="1" operator="lessThan">
      <formula>$H$10</formula>
    </cfRule>
  </conditionalFormatting>
  <conditionalFormatting sqref="I11">
    <cfRule type="cellIs" dxfId="203" priority="2134" stopIfTrue="1" operator="greaterThan">
      <formula>$H$11</formula>
    </cfRule>
  </conditionalFormatting>
  <conditionalFormatting sqref="I12">
    <cfRule type="cellIs" dxfId="202" priority="2076" stopIfTrue="1" operator="lessThan">
      <formula>$H$12</formula>
    </cfRule>
  </conditionalFormatting>
  <conditionalFormatting sqref="I14">
    <cfRule type="cellIs" dxfId="201" priority="2075" stopIfTrue="1" operator="lessThan">
      <formula>$H$14</formula>
    </cfRule>
  </conditionalFormatting>
  <conditionalFormatting sqref="I15">
    <cfRule type="cellIs" dxfId="200" priority="2074" stopIfTrue="1" operator="lessThan">
      <formula>$H$15</formula>
    </cfRule>
  </conditionalFormatting>
  <conditionalFormatting sqref="I16">
    <cfRule type="cellIs" dxfId="199" priority="2073" stopIfTrue="1" operator="lessThan">
      <formula>$H$16</formula>
    </cfRule>
  </conditionalFormatting>
  <conditionalFormatting sqref="I17">
    <cfRule type="cellIs" dxfId="198" priority="2072" stopIfTrue="1" operator="lessThan">
      <formula>$H$17</formula>
    </cfRule>
  </conditionalFormatting>
  <conditionalFormatting sqref="I18">
    <cfRule type="cellIs" dxfId="197" priority="2071" stopIfTrue="1" operator="lessThan">
      <formula>$H$18</formula>
    </cfRule>
  </conditionalFormatting>
  <conditionalFormatting sqref="I19">
    <cfRule type="cellIs" dxfId="196" priority="2070" stopIfTrue="1" operator="lessThan">
      <formula>$H$19</formula>
    </cfRule>
  </conditionalFormatting>
  <conditionalFormatting sqref="I20">
    <cfRule type="cellIs" dxfId="195" priority="2069" stopIfTrue="1" operator="lessThan">
      <formula>$H$20</formula>
    </cfRule>
  </conditionalFormatting>
  <conditionalFormatting sqref="I21">
    <cfRule type="cellIs" dxfId="194" priority="2068" stopIfTrue="1" operator="lessThan">
      <formula>$H$21</formula>
    </cfRule>
  </conditionalFormatting>
  <conditionalFormatting sqref="I22">
    <cfRule type="cellIs" dxfId="193" priority="2067" stopIfTrue="1" operator="lessThan">
      <formula>$H$22</formula>
    </cfRule>
  </conditionalFormatting>
  <conditionalFormatting sqref="I23">
    <cfRule type="cellIs" dxfId="192" priority="2066" stopIfTrue="1" operator="lessThan">
      <formula>$H$23</formula>
    </cfRule>
  </conditionalFormatting>
  <conditionalFormatting sqref="I24">
    <cfRule type="cellIs" dxfId="191" priority="2065" stopIfTrue="1" operator="lessThan">
      <formula>$H$24</formula>
    </cfRule>
  </conditionalFormatting>
  <conditionalFormatting sqref="I25">
    <cfRule type="cellIs" dxfId="190" priority="2064" stopIfTrue="1" operator="lessThan">
      <formula>$H$25</formula>
    </cfRule>
  </conditionalFormatting>
  <conditionalFormatting sqref="I26">
    <cfRule type="cellIs" dxfId="189" priority="2063" stopIfTrue="1" operator="lessThan">
      <formula>$H$26</formula>
    </cfRule>
  </conditionalFormatting>
  <conditionalFormatting sqref="I27">
    <cfRule type="cellIs" dxfId="188" priority="2062" stopIfTrue="1" operator="lessThan">
      <formula>$H$27</formula>
    </cfRule>
  </conditionalFormatting>
  <conditionalFormatting sqref="I29">
    <cfRule type="cellIs" dxfId="187" priority="2060" stopIfTrue="1" operator="lessThan">
      <formula>$H$29</formula>
    </cfRule>
  </conditionalFormatting>
  <conditionalFormatting sqref="I30">
    <cfRule type="cellIs" dxfId="186" priority="2059" stopIfTrue="1" operator="lessThan">
      <formula>$H$30</formula>
    </cfRule>
  </conditionalFormatting>
  <conditionalFormatting sqref="I31">
    <cfRule type="cellIs" dxfId="185" priority="2058" stopIfTrue="1" operator="lessThan">
      <formula>$H$31</formula>
    </cfRule>
  </conditionalFormatting>
  <conditionalFormatting sqref="I32">
    <cfRule type="cellIs" dxfId="184" priority="2057" stopIfTrue="1" operator="lessThan">
      <formula>$H$32</formula>
    </cfRule>
  </conditionalFormatting>
  <conditionalFormatting sqref="I33">
    <cfRule type="cellIs" dxfId="183" priority="2056" stopIfTrue="1" operator="lessThan">
      <formula>$H$33</formula>
    </cfRule>
  </conditionalFormatting>
  <conditionalFormatting sqref="I34">
    <cfRule type="cellIs" dxfId="182" priority="2055" stopIfTrue="1" operator="lessThan">
      <formula>$H$34</formula>
    </cfRule>
  </conditionalFormatting>
  <conditionalFormatting sqref="I35">
    <cfRule type="cellIs" dxfId="181" priority="2054" stopIfTrue="1" operator="lessThan">
      <formula>$H$35</formula>
    </cfRule>
  </conditionalFormatting>
  <conditionalFormatting sqref="I36">
    <cfRule type="cellIs" dxfId="180" priority="2053" stopIfTrue="1" operator="lessThan">
      <formula>$H$36</formula>
    </cfRule>
  </conditionalFormatting>
  <conditionalFormatting sqref="I37">
    <cfRule type="cellIs" dxfId="179" priority="2052" stopIfTrue="1" operator="lessThan">
      <formula>$H$37</formula>
    </cfRule>
  </conditionalFormatting>
  <conditionalFormatting sqref="I38">
    <cfRule type="cellIs" dxfId="178" priority="2051" stopIfTrue="1" operator="lessThan">
      <formula>$H$38</formula>
    </cfRule>
  </conditionalFormatting>
  <conditionalFormatting sqref="I39">
    <cfRule type="cellIs" dxfId="177" priority="2050" stopIfTrue="1" operator="lessThan">
      <formula>$H$39</formula>
    </cfRule>
  </conditionalFormatting>
  <conditionalFormatting sqref="I40">
    <cfRule type="cellIs" dxfId="176" priority="2049" stopIfTrue="1" operator="lessThan">
      <formula>$H$40</formula>
    </cfRule>
  </conditionalFormatting>
  <conditionalFormatting sqref="I41">
    <cfRule type="cellIs" dxfId="175" priority="2048" stopIfTrue="1" operator="lessThan">
      <formula>$H$41</formula>
    </cfRule>
  </conditionalFormatting>
  <conditionalFormatting sqref="I42">
    <cfRule type="cellIs" dxfId="174" priority="2047" stopIfTrue="1" operator="lessThan">
      <formula>$H$42</formula>
    </cfRule>
  </conditionalFormatting>
  <conditionalFormatting sqref="I43">
    <cfRule type="cellIs" dxfId="173" priority="2046" stopIfTrue="1" operator="lessThan">
      <formula>$H$43</formula>
    </cfRule>
  </conditionalFormatting>
  <conditionalFormatting sqref="I44">
    <cfRule type="cellIs" dxfId="172" priority="2045" stopIfTrue="1" operator="lessThan">
      <formula>$H$44</formula>
    </cfRule>
  </conditionalFormatting>
  <conditionalFormatting sqref="I45">
    <cfRule type="cellIs" dxfId="171" priority="2044" stopIfTrue="1" operator="lessThan">
      <formula>$H$45</formula>
    </cfRule>
  </conditionalFormatting>
  <conditionalFormatting sqref="I46">
    <cfRule type="cellIs" dxfId="170" priority="2043" stopIfTrue="1" operator="lessThan">
      <formula>$H$46</formula>
    </cfRule>
  </conditionalFormatting>
  <conditionalFormatting sqref="I47">
    <cfRule type="cellIs" dxfId="169" priority="2042" stopIfTrue="1" operator="lessThan">
      <formula>$H$47</formula>
    </cfRule>
  </conditionalFormatting>
  <conditionalFormatting sqref="I48">
    <cfRule type="cellIs" dxfId="168" priority="2041" stopIfTrue="1" operator="lessThan">
      <formula>$H$48</formula>
    </cfRule>
  </conditionalFormatting>
  <conditionalFormatting sqref="I49">
    <cfRule type="cellIs" dxfId="167" priority="2040" stopIfTrue="1" operator="lessThan">
      <formula>$H$49</formula>
    </cfRule>
  </conditionalFormatting>
  <conditionalFormatting sqref="I50">
    <cfRule type="cellIs" dxfId="166" priority="2039" stopIfTrue="1" operator="lessThan">
      <formula>$H$50</formula>
    </cfRule>
  </conditionalFormatting>
  <conditionalFormatting sqref="I51">
    <cfRule type="cellIs" dxfId="165" priority="2038" stopIfTrue="1" operator="lessThan">
      <formula>$H$51</formula>
    </cfRule>
  </conditionalFormatting>
  <conditionalFormatting sqref="I52">
    <cfRule type="cellIs" dxfId="164" priority="2037" stopIfTrue="1" operator="lessThan">
      <formula>$H$52</formula>
    </cfRule>
  </conditionalFormatting>
  <conditionalFormatting sqref="I53">
    <cfRule type="cellIs" dxfId="163" priority="2036" stopIfTrue="1" operator="lessThan">
      <formula>$H$53</formula>
    </cfRule>
  </conditionalFormatting>
  <conditionalFormatting sqref="I54">
    <cfRule type="cellIs" dxfId="162" priority="2035" stopIfTrue="1" operator="lessThan">
      <formula>$H$54</formula>
    </cfRule>
  </conditionalFormatting>
  <conditionalFormatting sqref="I55">
    <cfRule type="cellIs" dxfId="161" priority="2034" stopIfTrue="1" operator="lessThan">
      <formula>$H$55</formula>
    </cfRule>
  </conditionalFormatting>
  <conditionalFormatting sqref="I56">
    <cfRule type="cellIs" dxfId="160" priority="2033" stopIfTrue="1" operator="lessThan">
      <formula>$H$56</formula>
    </cfRule>
  </conditionalFormatting>
  <conditionalFormatting sqref="I57">
    <cfRule type="cellIs" dxfId="159" priority="2032" stopIfTrue="1" operator="lessThan">
      <formula>$H$57</formula>
    </cfRule>
  </conditionalFormatting>
  <conditionalFormatting sqref="I58">
    <cfRule type="cellIs" dxfId="158" priority="2031" stopIfTrue="1" operator="lessThan">
      <formula>$H$58</formula>
    </cfRule>
  </conditionalFormatting>
  <conditionalFormatting sqref="I59">
    <cfRule type="cellIs" dxfId="157" priority="2030" stopIfTrue="1" operator="lessThan">
      <formula>$H$59</formula>
    </cfRule>
  </conditionalFormatting>
  <conditionalFormatting sqref="I60">
    <cfRule type="cellIs" dxfId="156" priority="2029" stopIfTrue="1" operator="lessThan">
      <formula>$H$60</formula>
    </cfRule>
  </conditionalFormatting>
  <conditionalFormatting sqref="I61">
    <cfRule type="cellIs" dxfId="155" priority="2028" stopIfTrue="1" operator="lessThan">
      <formula>$H$61</formula>
    </cfRule>
  </conditionalFormatting>
  <conditionalFormatting sqref="I62">
    <cfRule type="cellIs" dxfId="154" priority="2027" stopIfTrue="1" operator="lessThan">
      <formula>$H$62</formula>
    </cfRule>
  </conditionalFormatting>
  <conditionalFormatting sqref="I63 I86">
    <cfRule type="cellIs" dxfId="153" priority="1949" stopIfTrue="1" operator="lessThan">
      <formula>$H$63</formula>
    </cfRule>
  </conditionalFormatting>
  <conditionalFormatting sqref="I64">
    <cfRule type="cellIs" dxfId="152" priority="1948" stopIfTrue="1" operator="lessThan">
      <formula>$H$64</formula>
    </cfRule>
  </conditionalFormatting>
  <conditionalFormatting sqref="I65">
    <cfRule type="cellIs" dxfId="151" priority="1947" stopIfTrue="1" operator="lessThan">
      <formula>$H$65</formula>
    </cfRule>
  </conditionalFormatting>
  <conditionalFormatting sqref="I66">
    <cfRule type="cellIs" dxfId="150" priority="1946" stopIfTrue="1" operator="lessThan">
      <formula>$H$66</formula>
    </cfRule>
  </conditionalFormatting>
  <conditionalFormatting sqref="I67">
    <cfRule type="cellIs" dxfId="149" priority="1945" stopIfTrue="1" operator="lessThan">
      <formula>$H$67</formula>
    </cfRule>
  </conditionalFormatting>
  <conditionalFormatting sqref="I68">
    <cfRule type="cellIs" dxfId="148" priority="1944" stopIfTrue="1" operator="lessThan">
      <formula>$H$68</formula>
    </cfRule>
  </conditionalFormatting>
  <conditionalFormatting sqref="I69">
    <cfRule type="cellIs" dxfId="147" priority="1943" stopIfTrue="1" operator="lessThan">
      <formula>$H$69</formula>
    </cfRule>
  </conditionalFormatting>
  <conditionalFormatting sqref="I70">
    <cfRule type="cellIs" dxfId="146" priority="1942" stopIfTrue="1" operator="lessThan">
      <formula>$H$70</formula>
    </cfRule>
  </conditionalFormatting>
  <conditionalFormatting sqref="I71">
    <cfRule type="cellIs" dxfId="145" priority="1941" stopIfTrue="1" operator="lessThan">
      <formula>$H$71</formula>
    </cfRule>
  </conditionalFormatting>
  <conditionalFormatting sqref="I72">
    <cfRule type="cellIs" dxfId="144" priority="1940" stopIfTrue="1" operator="lessThan">
      <formula>$H$72</formula>
    </cfRule>
  </conditionalFormatting>
  <conditionalFormatting sqref="I73">
    <cfRule type="cellIs" dxfId="143" priority="1939" stopIfTrue="1" operator="lessThan">
      <formula>$H$73</formula>
    </cfRule>
  </conditionalFormatting>
  <conditionalFormatting sqref="I74">
    <cfRule type="cellIs" dxfId="142" priority="1938" stopIfTrue="1" operator="lessThan">
      <formula>$H$74</formula>
    </cfRule>
  </conditionalFormatting>
  <conditionalFormatting sqref="I75">
    <cfRule type="cellIs" dxfId="141" priority="1937" stopIfTrue="1" operator="lessThan">
      <formula>$H$75</formula>
    </cfRule>
  </conditionalFormatting>
  <conditionalFormatting sqref="I76">
    <cfRule type="cellIs" dxfId="140" priority="1936" stopIfTrue="1" operator="lessThan">
      <formula>$H$76</formula>
    </cfRule>
  </conditionalFormatting>
  <conditionalFormatting sqref="I77">
    <cfRule type="cellIs" dxfId="139" priority="1935" stopIfTrue="1" operator="lessThan">
      <formula>$H$77</formula>
    </cfRule>
  </conditionalFormatting>
  <conditionalFormatting sqref="I78">
    <cfRule type="cellIs" dxfId="138" priority="1934" stopIfTrue="1" operator="lessThan">
      <formula>$H$78</formula>
    </cfRule>
  </conditionalFormatting>
  <conditionalFormatting sqref="I79">
    <cfRule type="cellIs" dxfId="137" priority="1933" stopIfTrue="1" operator="lessThan">
      <formula>$H$79</formula>
    </cfRule>
  </conditionalFormatting>
  <conditionalFormatting sqref="I80">
    <cfRule type="cellIs" dxfId="136" priority="1932" stopIfTrue="1" operator="lessThan">
      <formula>$H$80</formula>
    </cfRule>
  </conditionalFormatting>
  <conditionalFormatting sqref="I82">
    <cfRule type="cellIs" dxfId="135" priority="1931" stopIfTrue="1" operator="greaterThan">
      <formula>$H$82</formula>
    </cfRule>
  </conditionalFormatting>
  <conditionalFormatting sqref="I83 I93">
    <cfRule type="cellIs" dxfId="134" priority="1930" stopIfTrue="1" operator="greaterThan">
      <formula>$H$83</formula>
    </cfRule>
  </conditionalFormatting>
  <conditionalFormatting sqref="I84">
    <cfRule type="cellIs" dxfId="133" priority="1929" stopIfTrue="1" operator="greaterThan">
      <formula>$H$84</formula>
    </cfRule>
  </conditionalFormatting>
  <conditionalFormatting sqref="I85">
    <cfRule type="cellIs" dxfId="132" priority="1928" stopIfTrue="1" operator="greaterThan">
      <formula>$H$85</formula>
    </cfRule>
  </conditionalFormatting>
  <conditionalFormatting sqref="I5 I130 I128 I126 I124 I122 I120 I118 I116 I114 I112 I110 I108 I106 I104 I102 I100 I98 I96 I94 I90 I87">
    <cfRule type="cellIs" dxfId="131" priority="2139" stopIfTrue="1" operator="lessThan">
      <formula>$H$5</formula>
    </cfRule>
  </conditionalFormatting>
  <conditionalFormatting sqref="I28 I130 I128 I126 I124 I122 I120 I118 I116 I114 I112 I110 I108 I106 I104 I102 I100 I98 I96 I94 I90 I87">
    <cfRule type="cellIs" dxfId="130" priority="2061" stopIfTrue="1" operator="lessThan">
      <formula>$H$28</formula>
    </cfRule>
  </conditionalFormatting>
  <conditionalFormatting sqref="I89">
    <cfRule type="cellIs" dxfId="129" priority="838" stopIfTrue="1" operator="lessThan">
      <formula>$H$89</formula>
    </cfRule>
  </conditionalFormatting>
  <conditionalFormatting sqref="I91">
    <cfRule type="cellIs" dxfId="128" priority="1873" stopIfTrue="1" operator="lessThan">
      <formula>$H$91</formula>
    </cfRule>
  </conditionalFormatting>
  <conditionalFormatting sqref="I92">
    <cfRule type="cellIs" dxfId="127" priority="1872" stopIfTrue="1" operator="lessThan">
      <formula>$H$92</formula>
    </cfRule>
  </conditionalFormatting>
  <conditionalFormatting sqref="I95">
    <cfRule type="cellIs" dxfId="126" priority="1870" stopIfTrue="1" operator="lessThan">
      <formula>$H$95</formula>
    </cfRule>
  </conditionalFormatting>
  <conditionalFormatting sqref="I97">
    <cfRule type="cellIs" dxfId="125" priority="1869" stopIfTrue="1" operator="lessThan">
      <formula>$H$97</formula>
    </cfRule>
  </conditionalFormatting>
  <conditionalFormatting sqref="I99">
    <cfRule type="cellIs" dxfId="124" priority="1868" stopIfTrue="1" operator="lessThan">
      <formula>$H$99</formula>
    </cfRule>
  </conditionalFormatting>
  <conditionalFormatting sqref="I101">
    <cfRule type="cellIs" dxfId="123" priority="1867" stopIfTrue="1" operator="lessThan">
      <formula>$H$101</formula>
    </cfRule>
  </conditionalFormatting>
  <conditionalFormatting sqref="I103">
    <cfRule type="cellIs" dxfId="122" priority="1866" stopIfTrue="1" operator="lessThan">
      <formula>$H$103</formula>
    </cfRule>
  </conditionalFormatting>
  <conditionalFormatting sqref="I105">
    <cfRule type="cellIs" dxfId="121" priority="1865" stopIfTrue="1" operator="lessThan">
      <formula>$H$105</formula>
    </cfRule>
  </conditionalFormatting>
  <conditionalFormatting sqref="I107">
    <cfRule type="cellIs" dxfId="120" priority="1864" stopIfTrue="1" operator="lessThan">
      <formula>$H$107</formula>
    </cfRule>
  </conditionalFormatting>
  <conditionalFormatting sqref="I109">
    <cfRule type="cellIs" dxfId="119" priority="1863" stopIfTrue="1" operator="lessThan">
      <formula>$H$109</formula>
    </cfRule>
  </conditionalFormatting>
  <conditionalFormatting sqref="I111">
    <cfRule type="cellIs" dxfId="118" priority="1862" stopIfTrue="1" operator="lessThan">
      <formula>$H$111</formula>
    </cfRule>
  </conditionalFormatting>
  <conditionalFormatting sqref="I113">
    <cfRule type="cellIs" dxfId="117" priority="1861" stopIfTrue="1" operator="lessThan">
      <formula>$H$113</formula>
    </cfRule>
  </conditionalFormatting>
  <conditionalFormatting sqref="I115">
    <cfRule type="cellIs" dxfId="116" priority="1860" stopIfTrue="1" operator="lessThan">
      <formula>$H$115</formula>
    </cfRule>
  </conditionalFormatting>
  <conditionalFormatting sqref="I117">
    <cfRule type="cellIs" dxfId="115" priority="1859" stopIfTrue="1" operator="lessThan">
      <formula>$H$117</formula>
    </cfRule>
  </conditionalFormatting>
  <conditionalFormatting sqref="I119">
    <cfRule type="cellIs" dxfId="114" priority="1858" stopIfTrue="1" operator="lessThan">
      <formula>$H$119</formula>
    </cfRule>
  </conditionalFormatting>
  <conditionalFormatting sqref="I121">
    <cfRule type="cellIs" dxfId="113" priority="1857" stopIfTrue="1" operator="lessThan">
      <formula>$H$121</formula>
    </cfRule>
  </conditionalFormatting>
  <conditionalFormatting sqref="I123">
    <cfRule type="cellIs" dxfId="112" priority="1856" stopIfTrue="1" operator="lessThan">
      <formula>$H$123</formula>
    </cfRule>
  </conditionalFormatting>
  <conditionalFormatting sqref="I125">
    <cfRule type="cellIs" dxfId="111" priority="1855" stopIfTrue="1" operator="lessThan">
      <formula>$H$125</formula>
    </cfRule>
  </conditionalFormatting>
  <conditionalFormatting sqref="I127">
    <cfRule type="cellIs" dxfId="110" priority="1854" stopIfTrue="1" operator="lessThan">
      <formula>$H$127</formula>
    </cfRule>
  </conditionalFormatting>
  <conditionalFormatting sqref="I129">
    <cfRule type="cellIs" dxfId="109" priority="1853" stopIfTrue="1" operator="lessThan">
      <formula>$H$129</formula>
    </cfRule>
  </conditionalFormatting>
  <conditionalFormatting sqref="J85">
    <cfRule type="cellIs" dxfId="108" priority="2660" stopIfTrue="1" operator="greaterThan">
      <formula>$J$121+$J$123+$J$125+$J$127</formula>
    </cfRule>
  </conditionalFormatting>
  <conditionalFormatting sqref="K7">
    <cfRule type="cellIs" dxfId="107" priority="2132" stopIfTrue="1" operator="lessThan">
      <formula>$J$7</formula>
    </cfRule>
  </conditionalFormatting>
  <conditionalFormatting sqref="K8">
    <cfRule type="cellIs" dxfId="106" priority="2131" stopIfTrue="1" operator="lessThan">
      <formula>$J$8</formula>
    </cfRule>
  </conditionalFormatting>
  <conditionalFormatting sqref="K9">
    <cfRule type="cellIs" dxfId="105" priority="2130" stopIfTrue="1" operator="lessThan">
      <formula>$J$9</formula>
    </cfRule>
  </conditionalFormatting>
  <conditionalFormatting sqref="K10">
    <cfRule type="cellIs" dxfId="104" priority="2129" stopIfTrue="1" operator="lessThan">
      <formula>$J$10</formula>
    </cfRule>
  </conditionalFormatting>
  <conditionalFormatting sqref="K11">
    <cfRule type="cellIs" dxfId="103" priority="2128" stopIfTrue="1" operator="greaterThan">
      <formula>$J$11</formula>
    </cfRule>
  </conditionalFormatting>
  <conditionalFormatting sqref="K12">
    <cfRule type="cellIs" dxfId="102" priority="2026" stopIfTrue="1" operator="lessThan">
      <formula>$J$12</formula>
    </cfRule>
  </conditionalFormatting>
  <conditionalFormatting sqref="K14">
    <cfRule type="cellIs" dxfId="101" priority="2025" stopIfTrue="1" operator="lessThan">
      <formula>$J$14</formula>
    </cfRule>
  </conditionalFormatting>
  <conditionalFormatting sqref="K15">
    <cfRule type="cellIs" dxfId="100" priority="2024" stopIfTrue="1" operator="lessThan">
      <formula>$J$15</formula>
    </cfRule>
  </conditionalFormatting>
  <conditionalFormatting sqref="K16">
    <cfRule type="cellIs" dxfId="99" priority="2023" stopIfTrue="1" operator="lessThan">
      <formula>$J$16</formula>
    </cfRule>
  </conditionalFormatting>
  <conditionalFormatting sqref="K17">
    <cfRule type="cellIs" dxfId="98" priority="2022" stopIfTrue="1" operator="lessThan">
      <formula>$J$17</formula>
    </cfRule>
  </conditionalFormatting>
  <conditionalFormatting sqref="K18">
    <cfRule type="cellIs" dxfId="97" priority="2021" stopIfTrue="1" operator="lessThan">
      <formula>$J$18</formula>
    </cfRule>
  </conditionalFormatting>
  <conditionalFormatting sqref="K19">
    <cfRule type="cellIs" dxfId="96" priority="2020" stopIfTrue="1" operator="lessThan">
      <formula>$J$19</formula>
    </cfRule>
  </conditionalFormatting>
  <conditionalFormatting sqref="K20">
    <cfRule type="cellIs" dxfId="95" priority="2019" stopIfTrue="1" operator="lessThan">
      <formula>$J$20</formula>
    </cfRule>
  </conditionalFormatting>
  <conditionalFormatting sqref="K21">
    <cfRule type="cellIs" dxfId="94" priority="2018" stopIfTrue="1" operator="lessThan">
      <formula>$J$21</formula>
    </cfRule>
  </conditionalFormatting>
  <conditionalFormatting sqref="K22">
    <cfRule type="cellIs" dxfId="93" priority="2017" stopIfTrue="1" operator="lessThan">
      <formula>$J$22</formula>
    </cfRule>
  </conditionalFormatting>
  <conditionalFormatting sqref="K23">
    <cfRule type="cellIs" dxfId="92" priority="2016" stopIfTrue="1" operator="lessThan">
      <formula>$J$23</formula>
    </cfRule>
  </conditionalFormatting>
  <conditionalFormatting sqref="K24">
    <cfRule type="cellIs" dxfId="91" priority="2015" stopIfTrue="1" operator="lessThan">
      <formula>$J$24</formula>
    </cfRule>
  </conditionalFormatting>
  <conditionalFormatting sqref="K25">
    <cfRule type="cellIs" dxfId="90" priority="2014" stopIfTrue="1" operator="lessThan">
      <formula>$J$25</formula>
    </cfRule>
  </conditionalFormatting>
  <conditionalFormatting sqref="K26">
    <cfRule type="cellIs" dxfId="89" priority="2013" stopIfTrue="1" operator="lessThan">
      <formula>$J$26</formula>
    </cfRule>
  </conditionalFormatting>
  <conditionalFormatting sqref="K27">
    <cfRule type="cellIs" dxfId="88" priority="2012" stopIfTrue="1" operator="lessThan">
      <formula>$J$27</formula>
    </cfRule>
  </conditionalFormatting>
  <conditionalFormatting sqref="K29">
    <cfRule type="cellIs" dxfId="87" priority="2010" stopIfTrue="1" operator="lessThan">
      <formula>$J$29</formula>
    </cfRule>
  </conditionalFormatting>
  <conditionalFormatting sqref="K30">
    <cfRule type="cellIs" dxfId="86" priority="2009" stopIfTrue="1" operator="lessThan">
      <formula>$J$30</formula>
    </cfRule>
  </conditionalFormatting>
  <conditionalFormatting sqref="K31">
    <cfRule type="cellIs" dxfId="85" priority="2008" stopIfTrue="1" operator="lessThan">
      <formula>$J$31</formula>
    </cfRule>
  </conditionalFormatting>
  <conditionalFormatting sqref="K32">
    <cfRule type="cellIs" dxfId="84" priority="2007" stopIfTrue="1" operator="lessThan">
      <formula>$J$32</formula>
    </cfRule>
  </conditionalFormatting>
  <conditionalFormatting sqref="K33">
    <cfRule type="cellIs" dxfId="83" priority="2006" stopIfTrue="1" operator="lessThan">
      <formula>$J$33</formula>
    </cfRule>
  </conditionalFormatting>
  <conditionalFormatting sqref="K34">
    <cfRule type="cellIs" dxfId="82" priority="2005" stopIfTrue="1" operator="lessThan">
      <formula>$J$34</formula>
    </cfRule>
  </conditionalFormatting>
  <conditionalFormatting sqref="K35">
    <cfRule type="cellIs" dxfId="81" priority="2004" stopIfTrue="1" operator="lessThan">
      <formula>$J$35</formula>
    </cfRule>
  </conditionalFormatting>
  <conditionalFormatting sqref="K36">
    <cfRule type="cellIs" dxfId="80" priority="2003" stopIfTrue="1" operator="lessThan">
      <formula>$J$36</formula>
    </cfRule>
  </conditionalFormatting>
  <conditionalFormatting sqref="K37">
    <cfRule type="cellIs" dxfId="79" priority="2002" stopIfTrue="1" operator="lessThan">
      <formula>$J$37</formula>
    </cfRule>
  </conditionalFormatting>
  <conditionalFormatting sqref="K38">
    <cfRule type="cellIs" dxfId="78" priority="2001" stopIfTrue="1" operator="lessThan">
      <formula>$J$38</formula>
    </cfRule>
  </conditionalFormatting>
  <conditionalFormatting sqref="K39">
    <cfRule type="cellIs" dxfId="77" priority="2000" stopIfTrue="1" operator="lessThan">
      <formula>$J$39</formula>
    </cfRule>
  </conditionalFormatting>
  <conditionalFormatting sqref="K40">
    <cfRule type="cellIs" dxfId="76" priority="1999" stopIfTrue="1" operator="lessThan">
      <formula>$J$40</formula>
    </cfRule>
  </conditionalFormatting>
  <conditionalFormatting sqref="K41">
    <cfRule type="cellIs" dxfId="75" priority="1998" stopIfTrue="1" operator="lessThan">
      <formula>$J$41</formula>
    </cfRule>
  </conditionalFormatting>
  <conditionalFormatting sqref="K42">
    <cfRule type="cellIs" dxfId="74" priority="1997" stopIfTrue="1" operator="lessThan">
      <formula>$J$42</formula>
    </cfRule>
  </conditionalFormatting>
  <conditionalFormatting sqref="K43">
    <cfRule type="cellIs" dxfId="73" priority="1996" stopIfTrue="1" operator="lessThan">
      <formula>$J$43</formula>
    </cfRule>
  </conditionalFormatting>
  <conditionalFormatting sqref="K44">
    <cfRule type="cellIs" dxfId="72" priority="1994" stopIfTrue="1" operator="lessThan">
      <formula>$J$44</formula>
    </cfRule>
  </conditionalFormatting>
  <conditionalFormatting sqref="K45">
    <cfRule type="cellIs" dxfId="71" priority="1993" stopIfTrue="1" operator="lessThan">
      <formula>$J$45</formula>
    </cfRule>
  </conditionalFormatting>
  <conditionalFormatting sqref="K46">
    <cfRule type="cellIs" dxfId="70" priority="1992" stopIfTrue="1" operator="lessThan">
      <formula>$J$46</formula>
    </cfRule>
  </conditionalFormatting>
  <conditionalFormatting sqref="K47">
    <cfRule type="cellIs" dxfId="69" priority="1991" stopIfTrue="1" operator="lessThan">
      <formula>$J$47</formula>
    </cfRule>
  </conditionalFormatting>
  <conditionalFormatting sqref="K48">
    <cfRule type="cellIs" dxfId="68" priority="1990" stopIfTrue="1" operator="lessThan">
      <formula>$J$48</formula>
    </cfRule>
  </conditionalFormatting>
  <conditionalFormatting sqref="K49">
    <cfRule type="cellIs" dxfId="67" priority="1989" stopIfTrue="1" operator="lessThan">
      <formula>$J$49</formula>
    </cfRule>
  </conditionalFormatting>
  <conditionalFormatting sqref="K50">
    <cfRule type="cellIs" dxfId="66" priority="1988" stopIfTrue="1" operator="lessThan">
      <formula>$J$50</formula>
    </cfRule>
  </conditionalFormatting>
  <conditionalFormatting sqref="K51">
    <cfRule type="cellIs" dxfId="65" priority="1987" stopIfTrue="1" operator="lessThan">
      <formula>$J$51</formula>
    </cfRule>
  </conditionalFormatting>
  <conditionalFormatting sqref="K52">
    <cfRule type="cellIs" dxfId="64" priority="1986" stopIfTrue="1" operator="lessThan">
      <formula>$J$52</formula>
    </cfRule>
  </conditionalFormatting>
  <conditionalFormatting sqref="K53">
    <cfRule type="cellIs" dxfId="63" priority="1985" stopIfTrue="1" operator="lessThan">
      <formula>$J$53</formula>
    </cfRule>
  </conditionalFormatting>
  <conditionalFormatting sqref="K54">
    <cfRule type="cellIs" dxfId="62" priority="1984" stopIfTrue="1" operator="lessThan">
      <formula>$J$54</formula>
    </cfRule>
  </conditionalFormatting>
  <conditionalFormatting sqref="K55">
    <cfRule type="cellIs" dxfId="61" priority="1983" stopIfTrue="1" operator="lessThan">
      <formula>$J$55</formula>
    </cfRule>
  </conditionalFormatting>
  <conditionalFormatting sqref="K56">
    <cfRule type="cellIs" dxfId="60" priority="1982" stopIfTrue="1" operator="lessThan">
      <formula>$J$56</formula>
    </cfRule>
  </conditionalFormatting>
  <conditionalFormatting sqref="K57">
    <cfRule type="cellIs" dxfId="59" priority="1981" stopIfTrue="1" operator="lessThan">
      <formula>$J$57</formula>
    </cfRule>
  </conditionalFormatting>
  <conditionalFormatting sqref="K58">
    <cfRule type="cellIs" dxfId="58" priority="1980" stopIfTrue="1" operator="lessThan">
      <formula>$J$58</formula>
    </cfRule>
  </conditionalFormatting>
  <conditionalFormatting sqref="K59">
    <cfRule type="cellIs" dxfId="57" priority="1979" stopIfTrue="1" operator="lessThan">
      <formula>$J$59</formula>
    </cfRule>
  </conditionalFormatting>
  <conditionalFormatting sqref="K60">
    <cfRule type="cellIs" dxfId="56" priority="1978" stopIfTrue="1" operator="lessThan">
      <formula>$J$60</formula>
    </cfRule>
  </conditionalFormatting>
  <conditionalFormatting sqref="K61">
    <cfRule type="cellIs" dxfId="55" priority="1977" stopIfTrue="1" operator="lessThan">
      <formula>$J$61</formula>
    </cfRule>
  </conditionalFormatting>
  <conditionalFormatting sqref="K62">
    <cfRule type="cellIs" dxfId="54" priority="1976" stopIfTrue="1" operator="lessThan">
      <formula>$J$62</formula>
    </cfRule>
  </conditionalFormatting>
  <conditionalFormatting sqref="K63 K86">
    <cfRule type="cellIs" dxfId="53" priority="1927" stopIfTrue="1" operator="lessThan">
      <formula>$J$63</formula>
    </cfRule>
  </conditionalFormatting>
  <conditionalFormatting sqref="K64">
    <cfRule type="cellIs" dxfId="52" priority="1926" stopIfTrue="1" operator="lessThan">
      <formula>$J$64</formula>
    </cfRule>
  </conditionalFormatting>
  <conditionalFormatting sqref="K65">
    <cfRule type="cellIs" dxfId="51" priority="1925" stopIfTrue="1" operator="lessThan">
      <formula>$J$65</formula>
    </cfRule>
  </conditionalFormatting>
  <conditionalFormatting sqref="K66">
    <cfRule type="cellIs" dxfId="50" priority="1924" stopIfTrue="1" operator="lessThan">
      <formula>$J$66</formula>
    </cfRule>
  </conditionalFormatting>
  <conditionalFormatting sqref="K67">
    <cfRule type="cellIs" dxfId="49" priority="1923" stopIfTrue="1" operator="lessThan">
      <formula>$J$67</formula>
    </cfRule>
  </conditionalFormatting>
  <conditionalFormatting sqref="K68">
    <cfRule type="cellIs" dxfId="48" priority="1922" stopIfTrue="1" operator="lessThan">
      <formula>$J$68</formula>
    </cfRule>
  </conditionalFormatting>
  <conditionalFormatting sqref="K69">
    <cfRule type="cellIs" dxfId="47" priority="1921" stopIfTrue="1" operator="lessThan">
      <formula>$J$69</formula>
    </cfRule>
  </conditionalFormatting>
  <conditionalFormatting sqref="K70">
    <cfRule type="cellIs" dxfId="46" priority="1920" stopIfTrue="1" operator="lessThan">
      <formula>$J$70</formula>
    </cfRule>
  </conditionalFormatting>
  <conditionalFormatting sqref="K71">
    <cfRule type="cellIs" dxfId="45" priority="1919" stopIfTrue="1" operator="lessThan">
      <formula>$J$71</formula>
    </cfRule>
  </conditionalFormatting>
  <conditionalFormatting sqref="K72">
    <cfRule type="cellIs" dxfId="44" priority="1918" stopIfTrue="1" operator="lessThan">
      <formula>$J$72</formula>
    </cfRule>
  </conditionalFormatting>
  <conditionalFormatting sqref="K73">
    <cfRule type="cellIs" dxfId="43" priority="1917" stopIfTrue="1" operator="lessThan">
      <formula>$J$73</formula>
    </cfRule>
  </conditionalFormatting>
  <conditionalFormatting sqref="K74">
    <cfRule type="cellIs" dxfId="42" priority="1916" stopIfTrue="1" operator="lessThan">
      <formula>$J$74</formula>
    </cfRule>
  </conditionalFormatting>
  <conditionalFormatting sqref="K75">
    <cfRule type="cellIs" dxfId="41" priority="1915" stopIfTrue="1" operator="lessThan">
      <formula>$J$75</formula>
    </cfRule>
  </conditionalFormatting>
  <conditionalFormatting sqref="K76">
    <cfRule type="cellIs" dxfId="40" priority="1914" stopIfTrue="1" operator="lessThan">
      <formula>$J$76</formula>
    </cfRule>
  </conditionalFormatting>
  <conditionalFormatting sqref="K77">
    <cfRule type="cellIs" dxfId="39" priority="1913" stopIfTrue="1" operator="lessThan">
      <formula>$J$77</formula>
    </cfRule>
  </conditionalFormatting>
  <conditionalFormatting sqref="K78">
    <cfRule type="cellIs" dxfId="38" priority="1912" stopIfTrue="1" operator="lessThan">
      <formula>$J$78</formula>
    </cfRule>
  </conditionalFormatting>
  <conditionalFormatting sqref="K79">
    <cfRule type="cellIs" dxfId="37" priority="1911" stopIfTrue="1" operator="lessThan">
      <formula>$J$79</formula>
    </cfRule>
  </conditionalFormatting>
  <conditionalFormatting sqref="K80">
    <cfRule type="cellIs" dxfId="36" priority="1910" stopIfTrue="1" operator="lessThan">
      <formula>$J$80</formula>
    </cfRule>
  </conditionalFormatting>
  <conditionalFormatting sqref="K81">
    <cfRule type="cellIs" dxfId="35" priority="1909" stopIfTrue="1" operator="lessThan">
      <formula>$J$81</formula>
    </cfRule>
  </conditionalFormatting>
  <conditionalFormatting sqref="K82">
    <cfRule type="cellIs" dxfId="34" priority="1908" stopIfTrue="1" operator="greaterThan">
      <formula>$J$82</formula>
    </cfRule>
  </conditionalFormatting>
  <conditionalFormatting sqref="K83 K93">
    <cfRule type="cellIs" dxfId="33" priority="1907" stopIfTrue="1" operator="greaterThan">
      <formula>$J$83</formula>
    </cfRule>
  </conditionalFormatting>
  <conditionalFormatting sqref="K84">
    <cfRule type="cellIs" dxfId="32" priority="1906" stopIfTrue="1" operator="greaterThan">
      <formula>$J$84</formula>
    </cfRule>
  </conditionalFormatting>
  <conditionalFormatting sqref="K85">
    <cfRule type="cellIs" dxfId="31" priority="1905" stopIfTrue="1" operator="greaterThan">
      <formula>$J$85</formula>
    </cfRule>
  </conditionalFormatting>
  <conditionalFormatting sqref="K5 K130 K128 K126 K124 K122 K120 K118 K116 K114 K112 K110 K108 K106 K104 K102 K100 K98 K96 K94 K90 K87">
    <cfRule type="cellIs" dxfId="30" priority="2133" stopIfTrue="1" operator="lessThan">
      <formula>$J$5</formula>
    </cfRule>
  </conditionalFormatting>
  <conditionalFormatting sqref="K28 K130 K128 K126 K124 K122 K120 K118 K116 K114 K112 K110 K108 K106 K104 K102 K100 K98 K96 K94 K90 K87">
    <cfRule type="cellIs" dxfId="29" priority="2011" stopIfTrue="1" operator="lessThan">
      <formula>$J$28</formula>
    </cfRule>
  </conditionalFormatting>
  <conditionalFormatting sqref="K89">
    <cfRule type="cellIs" dxfId="28" priority="836" stopIfTrue="1" operator="lessThan">
      <formula>$J$89</formula>
    </cfRule>
  </conditionalFormatting>
  <conditionalFormatting sqref="K91">
    <cfRule type="cellIs" dxfId="27" priority="1849" stopIfTrue="1" operator="lessThan">
      <formula>$J$91</formula>
    </cfRule>
  </conditionalFormatting>
  <conditionalFormatting sqref="K92">
    <cfRule type="cellIs" dxfId="26" priority="1848" stopIfTrue="1" operator="lessThan">
      <formula>$J$92</formula>
    </cfRule>
  </conditionalFormatting>
  <conditionalFormatting sqref="K95">
    <cfRule type="cellIs" dxfId="25" priority="1846" stopIfTrue="1" operator="lessThan">
      <formula>$J$95</formula>
    </cfRule>
  </conditionalFormatting>
  <conditionalFormatting sqref="K97">
    <cfRule type="cellIs" dxfId="24" priority="1845" stopIfTrue="1" operator="lessThan">
      <formula>$J$97</formula>
    </cfRule>
  </conditionalFormatting>
  <conditionalFormatting sqref="K99">
    <cfRule type="cellIs" dxfId="23" priority="1844" stopIfTrue="1" operator="lessThan">
      <formula>$J$99</formula>
    </cfRule>
  </conditionalFormatting>
  <conditionalFormatting sqref="K101">
    <cfRule type="cellIs" dxfId="22" priority="1843" stopIfTrue="1" operator="lessThan">
      <formula>$J$101</formula>
    </cfRule>
  </conditionalFormatting>
  <conditionalFormatting sqref="K103">
    <cfRule type="cellIs" dxfId="21" priority="1842" stopIfTrue="1" operator="lessThan">
      <formula>$J$103</formula>
    </cfRule>
  </conditionalFormatting>
  <conditionalFormatting sqref="K105">
    <cfRule type="cellIs" dxfId="20" priority="1841" stopIfTrue="1" operator="lessThan">
      <formula>$J$105</formula>
    </cfRule>
  </conditionalFormatting>
  <conditionalFormatting sqref="K107">
    <cfRule type="cellIs" dxfId="19" priority="1840" stopIfTrue="1" operator="lessThan">
      <formula>$J$107</formula>
    </cfRule>
  </conditionalFormatting>
  <conditionalFormatting sqref="K109">
    <cfRule type="cellIs" dxfId="18" priority="1839" stopIfTrue="1" operator="lessThan">
      <formula>$J$109</formula>
    </cfRule>
  </conditionalFormatting>
  <conditionalFormatting sqref="K111">
    <cfRule type="cellIs" dxfId="17" priority="1838" stopIfTrue="1" operator="lessThan">
      <formula>$J$111</formula>
    </cfRule>
  </conditionalFormatting>
  <conditionalFormatting sqref="K113">
    <cfRule type="cellIs" dxfId="16" priority="1837" stopIfTrue="1" operator="lessThan">
      <formula>$J$113</formula>
    </cfRule>
  </conditionalFormatting>
  <conditionalFormatting sqref="K115">
    <cfRule type="cellIs" dxfId="15" priority="1836" stopIfTrue="1" operator="lessThan">
      <formula>$J$115</formula>
    </cfRule>
  </conditionalFormatting>
  <conditionalFormatting sqref="K117">
    <cfRule type="cellIs" dxfId="14" priority="1835" stopIfTrue="1" operator="lessThan">
      <formula>$J$117</formula>
    </cfRule>
  </conditionalFormatting>
  <conditionalFormatting sqref="K119">
    <cfRule type="cellIs" dxfId="13" priority="1834" stopIfTrue="1" operator="lessThan">
      <formula>$J$119</formula>
    </cfRule>
  </conditionalFormatting>
  <conditionalFormatting sqref="K121">
    <cfRule type="cellIs" dxfId="12" priority="1833" stopIfTrue="1" operator="lessThan">
      <formula>$J$121</formula>
    </cfRule>
  </conditionalFormatting>
  <conditionalFormatting sqref="K123">
    <cfRule type="cellIs" dxfId="11" priority="1832" stopIfTrue="1" operator="lessThan">
      <formula>$J$123</formula>
    </cfRule>
  </conditionalFormatting>
  <conditionalFormatting sqref="K125">
    <cfRule type="cellIs" dxfId="10" priority="1831" stopIfTrue="1" operator="lessThan">
      <formula>$J$125</formula>
    </cfRule>
  </conditionalFormatting>
  <conditionalFormatting sqref="K127">
    <cfRule type="cellIs" dxfId="9" priority="1830" stopIfTrue="1" operator="lessThan">
      <formula>$J$127</formula>
    </cfRule>
  </conditionalFormatting>
  <conditionalFormatting sqref="K129">
    <cfRule type="cellIs" dxfId="8" priority="1829" stopIfTrue="1" operator="lessThan">
      <formula>$J$129</formula>
    </cfRule>
  </conditionalFormatting>
  <conditionalFormatting sqref="G130 G128 G126 G124 G122 G120 G118 G116 G114 G112 G110 G108 G106 G104 G102 G100 G98 G96 G94 G90 G87">
    <cfRule type="cellIs" dxfId="7" priority="289" operator="lessThan">
      <formula>$F$11</formula>
    </cfRule>
  </conditionalFormatting>
  <conditionalFormatting sqref="G130 G128 G126 G124 G122 G120 G118 G116 G114 G112 G110 G108 G106 G104 G102 G100 G98 G96 G94 G90 G87">
    <cfRule type="cellIs" dxfId="6" priority="294" stopIfTrue="1" operator="lessThan">
      <formula>$F$89</formula>
    </cfRule>
  </conditionalFormatting>
  <conditionalFormatting sqref="I130 I128 I126 I124 I122 I120 I118 I116 I114 I112 I110 I108 I106 I104 I102 I100 I98 I96 I94 I90 I87">
    <cfRule type="cellIs" dxfId="5" priority="293" stopIfTrue="1" operator="lessThan">
      <formula>$H$86</formula>
    </cfRule>
  </conditionalFormatting>
  <conditionalFormatting sqref="I130 I128 I126 I124 I122 I120 I118 I116 I114 I112 I110 I108 I106 I104 I102 I100 I98 I96 I94 I90 I87">
    <cfRule type="cellIs" dxfId="4" priority="288" operator="lessThan">
      <formula>$H$11</formula>
    </cfRule>
  </conditionalFormatting>
  <conditionalFormatting sqref="I130 I128 I126 I124 I122 I120 I118 I116 I114 I112 I110 I108 I106 I104 I102 I100 I98 I96 I94 I90 I87">
    <cfRule type="cellIs" dxfId="3" priority="292" stopIfTrue="1" operator="lessThan">
      <formula>$H$89</formula>
    </cfRule>
  </conditionalFormatting>
  <conditionalFormatting sqref="K130 K128 K126 K124 K122 K120 K118 K116 K114 K112 K110 K108 K106 K104 K102 K100 K98 K96 K94 K90 K87">
    <cfRule type="cellIs" dxfId="2" priority="291" stopIfTrue="1" operator="lessThan">
      <formula>$J$86</formula>
    </cfRule>
  </conditionalFormatting>
  <conditionalFormatting sqref="K130 K128 K126 K124 K122 K120 K118 K116 K114 K112 K110 K108 K106 K104 K102 K100 K98 K96 K94 K90 K87">
    <cfRule type="cellIs" dxfId="1" priority="287" operator="lessThan">
      <formula>$J$11</formula>
    </cfRule>
  </conditionalFormatting>
  <conditionalFormatting sqref="K130 K128 K126 K124 K122 K120 K118 K116 K114 K112 K110 K108 K106 K104 K102 K100 K98 K96 K94 K90 K87">
    <cfRule type="cellIs" dxfId="0" priority="290" stopIfTrue="1" operator="lessThan">
      <formula>$J$89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Evaluation Version</vt:lpstr>
      <vt:lpstr>_1_ 13 - Баланс труда_2016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user2</cp:lastModifiedBy>
  <cp:lastPrinted>2025-11-15T07:52:07Z</cp:lastPrinted>
  <dcterms:created xsi:type="dcterms:W3CDTF">2024-05-03T13:19:55Z</dcterms:created>
  <dcterms:modified xsi:type="dcterms:W3CDTF">2025-11-15T07:52:39Z</dcterms:modified>
</cp:coreProperties>
</file>