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14 - Труд_2016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K120" i="2"/>
  <c r="K121" s="1"/>
  <c r="J120"/>
  <c r="J121" s="1"/>
  <c r="I120"/>
  <c r="I121" s="1"/>
  <c r="H120"/>
  <c r="H121" s="1"/>
  <c r="G120"/>
  <c r="G121" s="1"/>
  <c r="F120"/>
  <c r="F121" s="1"/>
  <c r="E120"/>
  <c r="E121" s="1"/>
  <c r="D120"/>
  <c r="D121" s="1"/>
  <c r="C120"/>
  <c r="K117"/>
  <c r="K118" s="1"/>
  <c r="J117"/>
  <c r="J118" s="1"/>
  <c r="I117"/>
  <c r="I118" s="1"/>
  <c r="H117"/>
  <c r="H118" s="1"/>
  <c r="G117"/>
  <c r="G118" s="1"/>
  <c r="F117"/>
  <c r="F118" s="1"/>
  <c r="E117"/>
  <c r="E118" s="1"/>
  <c r="D117"/>
  <c r="D118" s="1"/>
  <c r="C117"/>
  <c r="E115"/>
  <c r="K114"/>
  <c r="K115" s="1"/>
  <c r="J114"/>
  <c r="J115" s="1"/>
  <c r="I114"/>
  <c r="I115" s="1"/>
  <c r="H114"/>
  <c r="H115" s="1"/>
  <c r="G114"/>
  <c r="G115" s="1"/>
  <c r="F114"/>
  <c r="F115" s="1"/>
  <c r="E114"/>
  <c r="D114"/>
  <c r="D115" s="1"/>
  <c r="C114"/>
  <c r="F112"/>
  <c r="K111"/>
  <c r="K112" s="1"/>
  <c r="J111"/>
  <c r="J112" s="1"/>
  <c r="I111"/>
  <c r="I112" s="1"/>
  <c r="H111"/>
  <c r="H112" s="1"/>
  <c r="G111"/>
  <c r="G112" s="1"/>
  <c r="F111"/>
  <c r="E111"/>
  <c r="E112" s="1"/>
  <c r="D111"/>
  <c r="D112" s="1"/>
  <c r="C111"/>
  <c r="K108"/>
  <c r="K109" s="1"/>
  <c r="J108"/>
  <c r="J109" s="1"/>
  <c r="I108"/>
  <c r="I109" s="1"/>
  <c r="H108"/>
  <c r="H109" s="1"/>
  <c r="G108"/>
  <c r="G109" s="1"/>
  <c r="F108"/>
  <c r="F109" s="1"/>
  <c r="E108"/>
  <c r="E109" s="1"/>
  <c r="D108"/>
  <c r="D109" s="1"/>
  <c r="C108"/>
  <c r="K105"/>
  <c r="K106" s="1"/>
  <c r="J105"/>
  <c r="J106" s="1"/>
  <c r="I105"/>
  <c r="I106" s="1"/>
  <c r="H105"/>
  <c r="H106" s="1"/>
  <c r="G105"/>
  <c r="G106" s="1"/>
  <c r="F105"/>
  <c r="F106" s="1"/>
  <c r="E105"/>
  <c r="E106" s="1"/>
  <c r="D105"/>
  <c r="D106" s="1"/>
  <c r="C105"/>
  <c r="K102"/>
  <c r="K103" s="1"/>
  <c r="J102"/>
  <c r="J103" s="1"/>
  <c r="I102"/>
  <c r="I103" s="1"/>
  <c r="H102"/>
  <c r="H103" s="1"/>
  <c r="G102"/>
  <c r="G103" s="1"/>
  <c r="F102"/>
  <c r="F103" s="1"/>
  <c r="E102"/>
  <c r="E103" s="1"/>
  <c r="D102"/>
  <c r="D103" s="1"/>
  <c r="C102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K96"/>
  <c r="K97" s="1"/>
  <c r="J96"/>
  <c r="J97" s="1"/>
  <c r="I96"/>
  <c r="I97" s="1"/>
  <c r="H96"/>
  <c r="H97" s="1"/>
  <c r="G96"/>
  <c r="G97" s="1"/>
  <c r="F96"/>
  <c r="F97" s="1"/>
  <c r="E96"/>
  <c r="E97" s="1"/>
  <c r="D96"/>
  <c r="D97" s="1"/>
  <c r="C96"/>
  <c r="D94"/>
  <c r="K93"/>
  <c r="K94" s="1"/>
  <c r="J93"/>
  <c r="J94" s="1"/>
  <c r="I93"/>
  <c r="I94" s="1"/>
  <c r="H93"/>
  <c r="H94" s="1"/>
  <c r="G93"/>
  <c r="G94" s="1"/>
  <c r="F93"/>
  <c r="F94" s="1"/>
  <c r="E93"/>
  <c r="E94" s="1"/>
  <c r="D93"/>
  <c r="C93"/>
  <c r="K90"/>
  <c r="K91" s="1"/>
  <c r="J90"/>
  <c r="J91" s="1"/>
  <c r="I90"/>
  <c r="I91" s="1"/>
  <c r="H90"/>
  <c r="H91" s="1"/>
  <c r="G90"/>
  <c r="G91" s="1"/>
  <c r="F90"/>
  <c r="F91" s="1"/>
  <c r="E90"/>
  <c r="E91" s="1"/>
  <c r="D90"/>
  <c r="D91" s="1"/>
  <c r="C90"/>
  <c r="K87"/>
  <c r="K88" s="1"/>
  <c r="J87"/>
  <c r="J88" s="1"/>
  <c r="I87"/>
  <c r="I88" s="1"/>
  <c r="H87"/>
  <c r="H88" s="1"/>
  <c r="G87"/>
  <c r="G88" s="1"/>
  <c r="F87"/>
  <c r="F88" s="1"/>
  <c r="E87"/>
  <c r="E88" s="1"/>
  <c r="D87"/>
  <c r="D88" s="1"/>
  <c r="C87"/>
  <c r="K84"/>
  <c r="K85" s="1"/>
  <c r="J84"/>
  <c r="J85" s="1"/>
  <c r="I84"/>
  <c r="I85" s="1"/>
  <c r="H84"/>
  <c r="H85" s="1"/>
  <c r="G84"/>
  <c r="G85" s="1"/>
  <c r="F84"/>
  <c r="F85" s="1"/>
  <c r="E84"/>
  <c r="E85" s="1"/>
  <c r="D84"/>
  <c r="D85" s="1"/>
  <c r="C84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K78"/>
  <c r="K79" s="1"/>
  <c r="J78"/>
  <c r="J79" s="1"/>
  <c r="I78"/>
  <c r="I79" s="1"/>
  <c r="H78"/>
  <c r="H79" s="1"/>
  <c r="G78"/>
  <c r="G79" s="1"/>
  <c r="F78"/>
  <c r="F79" s="1"/>
  <c r="E78"/>
  <c r="E79" s="1"/>
  <c r="D78"/>
  <c r="D79" s="1"/>
  <c r="C78"/>
  <c r="K75"/>
  <c r="K76" s="1"/>
  <c r="J75"/>
  <c r="J76" s="1"/>
  <c r="I75"/>
  <c r="I76" s="1"/>
  <c r="H75"/>
  <c r="H76" s="1"/>
  <c r="G75"/>
  <c r="G76" s="1"/>
  <c r="F75"/>
  <c r="F76" s="1"/>
  <c r="E75"/>
  <c r="E76" s="1"/>
  <c r="D75"/>
  <c r="D76" s="1"/>
  <c r="C75"/>
  <c r="K72"/>
  <c r="K73" s="1"/>
  <c r="J72"/>
  <c r="J73" s="1"/>
  <c r="I72"/>
  <c r="I73" s="1"/>
  <c r="H72"/>
  <c r="H73" s="1"/>
  <c r="G72"/>
  <c r="G73" s="1"/>
  <c r="F72"/>
  <c r="F73" s="1"/>
  <c r="E72"/>
  <c r="E73" s="1"/>
  <c r="D72"/>
  <c r="D73" s="1"/>
  <c r="C72"/>
  <c r="K69"/>
  <c r="K70" s="1"/>
  <c r="J69"/>
  <c r="J70" s="1"/>
  <c r="I69"/>
  <c r="I70" s="1"/>
  <c r="H69"/>
  <c r="H70" s="1"/>
  <c r="G69"/>
  <c r="G70" s="1"/>
  <c r="F69"/>
  <c r="F70" s="1"/>
  <c r="E69"/>
  <c r="E70" s="1"/>
  <c r="D69"/>
  <c r="D70" s="1"/>
  <c r="C69"/>
  <c r="E66"/>
  <c r="K64"/>
  <c r="K65" s="1"/>
  <c r="J64"/>
  <c r="J65" s="1"/>
  <c r="I64"/>
  <c r="I65" s="1"/>
  <c r="H64"/>
  <c r="H65" s="1"/>
  <c r="G64"/>
  <c r="G65" s="1"/>
  <c r="F64"/>
  <c r="F65" s="1"/>
  <c r="E64"/>
  <c r="E65" s="1"/>
  <c r="D64"/>
  <c r="D65" s="1"/>
  <c r="C64"/>
  <c r="K62"/>
  <c r="K63" s="1"/>
  <c r="J62"/>
  <c r="J63" s="1"/>
  <c r="I62"/>
  <c r="I63" s="1"/>
  <c r="H62"/>
  <c r="H63" s="1"/>
  <c r="G62"/>
  <c r="G63" s="1"/>
  <c r="F62"/>
  <c r="F63" s="1"/>
  <c r="E62"/>
  <c r="E63" s="1"/>
  <c r="D62"/>
  <c r="D63" s="1"/>
  <c r="C62"/>
  <c r="K59"/>
  <c r="K60" s="1"/>
  <c r="J59"/>
  <c r="J60" s="1"/>
  <c r="I59"/>
  <c r="I60" s="1"/>
  <c r="H59"/>
  <c r="H60" s="1"/>
  <c r="G59"/>
  <c r="G60" s="1"/>
  <c r="F59"/>
  <c r="F60" s="1"/>
  <c r="E59"/>
  <c r="E60" s="1"/>
  <c r="D59"/>
  <c r="D60" s="1"/>
  <c r="C59"/>
  <c r="I55"/>
  <c r="K36"/>
  <c r="K66" s="1"/>
  <c r="K67" s="1"/>
  <c r="J36"/>
  <c r="J66" s="1"/>
  <c r="J67" s="1"/>
  <c r="I36"/>
  <c r="I66" s="1"/>
  <c r="I67" s="1"/>
  <c r="H36"/>
  <c r="H66" s="1"/>
  <c r="H67" s="1"/>
  <c r="G36"/>
  <c r="G66" s="1"/>
  <c r="G67" s="1"/>
  <c r="F36"/>
  <c r="F66" s="1"/>
  <c r="F67" s="1"/>
  <c r="E36"/>
  <c r="E30" s="1"/>
  <c r="D36"/>
  <c r="D66" s="1"/>
  <c r="C36"/>
  <c r="C66" s="1"/>
  <c r="K30"/>
  <c r="K31" s="1"/>
  <c r="I30"/>
  <c r="I31" s="1"/>
  <c r="H30"/>
  <c r="H31" s="1"/>
  <c r="G30"/>
  <c r="F30"/>
  <c r="D30"/>
  <c r="D31" s="1"/>
  <c r="C30"/>
  <c r="C55" s="1"/>
  <c r="E31" l="1"/>
  <c r="E55"/>
  <c r="E56" s="1"/>
  <c r="D67"/>
  <c r="E67"/>
  <c r="G31"/>
  <c r="F31"/>
  <c r="J30"/>
  <c r="H55"/>
  <c r="H56" s="1"/>
  <c r="G55"/>
  <c r="G56" s="1"/>
  <c r="F55"/>
  <c r="F56" s="1"/>
  <c r="D55"/>
  <c r="D56" s="1"/>
  <c r="K55"/>
  <c r="K56" s="1"/>
  <c r="I56" l="1"/>
  <c r="J55"/>
  <c r="J56" s="1"/>
  <c r="J31"/>
</calcChain>
</file>

<file path=xl/sharedStrings.xml><?xml version="1.0" encoding="utf-8"?>
<sst xmlns="http://schemas.openxmlformats.org/spreadsheetml/2006/main" count="397" uniqueCount="49">
  <si>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</si>
  <si>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</si>
  <si>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</si>
  <si>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</si>
  <si>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</si>
  <si>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</si>
  <si>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</si>
  <si>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</si>
  <si>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</si>
  <si>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</si>
  <si>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XII. Труд</t>
  </si>
  <si>
    <t>Численность занятого населения в организациях, включая занятых по найму у индивидуальных предпринимателей и отдельных граждан</t>
  </si>
  <si>
    <t>человек</t>
  </si>
  <si>
    <t>Значения показателей заполнится атоматически после утверждения и подписания формы "Баланс трудовых ресурсов"</t>
  </si>
  <si>
    <t>Темп роста численности</t>
  </si>
  <si>
    <t xml:space="preserve">% к предыдущему году </t>
  </si>
  <si>
    <t>в том числе:</t>
  </si>
  <si>
    <t>Раздел A Сельское, лесное хозяйство, охота, рыболовство и рыбоводство</t>
  </si>
  <si>
    <t xml:space="preserve">    в том числе: 01 Растениеводство и животноводство, охота и предоставление соответствующих услуг в этих областях</t>
  </si>
  <si>
    <t xml:space="preserve">    в том числе: 02 Лесоводство и лесозаготовки</t>
  </si>
  <si>
    <t xml:space="preserve">ПРОМЫШЛЕННОСТЬ </t>
  </si>
  <si>
    <t>Раздел B Добыча полезных ископаемых</t>
  </si>
  <si>
    <t>Раздел С Обрабатывающие производства</t>
  </si>
  <si>
    <t xml:space="preserve">Раздел D Обеспечение электрической энергией, газом и паром; кондиционирование воздуха                                                   </t>
  </si>
  <si>
    <t>Раздел E Водоснабжение; водоотведение, организация сбора и утилизации отходов, деятельность по ликвидации загрязнениЙ</t>
  </si>
  <si>
    <t>Раздел F Строительство</t>
  </si>
  <si>
    <t xml:space="preserve">Раздел G Торговля оптовая и розничная; ремонт автотранспортных средств и мотоциклов </t>
  </si>
  <si>
    <t>Раздел H Транспортировка и хранение</t>
  </si>
  <si>
    <t>Раздел I Деятельность гостиниц и предприятий общественного питания</t>
  </si>
  <si>
    <t>Раздел J Деятельность в области информации и связи</t>
  </si>
  <si>
    <t>Раздел K Деятельность финансовая и страховая</t>
  </si>
  <si>
    <t>Раздел L Деятельность по операциям с недвижимым имуществом</t>
  </si>
  <si>
    <t>Раздел M Деятельность профессиональная, научная и техническая</t>
  </si>
  <si>
    <t>Раздел N Деятельность административная и сопутствующие дополнительные услуги</t>
  </si>
  <si>
    <t>Раздел O Государственное управление и обеспечение военной безопасности; социальное обеспечение</t>
  </si>
  <si>
    <t>Раздел P Образование</t>
  </si>
  <si>
    <t>Раздел Q Деятельность в области здравоохранения и социальных услуг</t>
  </si>
  <si>
    <t>Раздел R Деятельность в области культуры, спорта, организации досуга и развлечений</t>
  </si>
  <si>
    <t>Раздел S Предоставление прочих видов услуг</t>
  </si>
  <si>
    <t>Фонд оплаты труда</t>
  </si>
  <si>
    <t>тыс. рублей</t>
  </si>
  <si>
    <t>Темп роста фонда оплаты труда</t>
  </si>
  <si>
    <t>Раздел E Водоснабжение; водоотведение, организация сбора и утилизации отходов, деятельность по ликвидации загрязнений</t>
  </si>
  <si>
    <t>Среднемесячная номинальная начисленная заработная плата в расчете на одного работника</t>
  </si>
  <si>
    <t>рублей</t>
  </si>
  <si>
    <t>Темп роста заработной платы</t>
  </si>
  <si>
    <r>
      <t xml:space="preserve">СПРАВОЧНО: в том числе по крупным и средним организациям </t>
    </r>
    <r>
      <rPr>
        <b/>
        <i/>
        <sz val="7"/>
        <color rgb="FFFF0000"/>
        <rFont val="Arial Cyr"/>
        <charset val="204"/>
      </rPr>
      <t>(по хозяйственным видам экономичекой деятельности)</t>
    </r>
  </si>
  <si>
    <t>х</t>
  </si>
  <si>
    <t xml:space="preserve">    Темп роста заработной платы</t>
  </si>
</sst>
</file>

<file path=xl/styles.xml><?xml version="1.0" encoding="utf-8"?>
<styleSheet xmlns="http://schemas.openxmlformats.org/spreadsheetml/2006/main">
  <numFmts count="3">
    <numFmt numFmtId="164" formatCode="#,##0.0\ _₽;\-#,##0.0\ _₽"/>
    <numFmt numFmtId="165" formatCode="#,##0.0;\-#,##0.0"/>
    <numFmt numFmtId="166" formatCode="#,##0.0"/>
  </numFmts>
  <fonts count="15">
    <font>
      <sz val="8.25"/>
      <color rgb="FF000000"/>
      <name val="Tahoma"/>
    </font>
    <font>
      <sz val="10"/>
      <name val="Arial Cyr"/>
    </font>
    <font>
      <sz val="8.25"/>
      <name val="Tahoma"/>
    </font>
    <font>
      <i/>
      <sz val="8"/>
      <name val="Arial"/>
    </font>
    <font>
      <sz val="8"/>
      <name val="Arial"/>
    </font>
    <font>
      <sz val="7"/>
      <name val="Arial"/>
    </font>
    <font>
      <b/>
      <sz val="7"/>
      <name val="Arial"/>
    </font>
    <font>
      <i/>
      <sz val="7"/>
      <name val="Arial"/>
    </font>
    <font>
      <b/>
      <sz val="8"/>
      <name val="Arial"/>
    </font>
    <font>
      <u/>
      <sz val="8"/>
      <name val="Arial"/>
    </font>
    <font>
      <i/>
      <sz val="7"/>
      <name val="Arial Cyr"/>
    </font>
    <font>
      <i/>
      <sz val="8"/>
      <name val="Arial Cyr"/>
    </font>
    <font>
      <sz val="8"/>
      <name val="Arial Cyr"/>
    </font>
    <font>
      <b/>
      <sz val="7"/>
      <color rgb="FFFF0000"/>
      <name val="Arial"/>
    </font>
    <font>
      <b/>
      <i/>
      <sz val="7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protection locked="0"/>
    </xf>
    <xf numFmtId="0" fontId="1" fillId="0" borderId="0"/>
  </cellStyleXfs>
  <cellXfs count="109">
    <xf numFmtId="0" fontId="0" fillId="0" borderId="0" xfId="0" applyFont="1">
      <protection locked="0"/>
    </xf>
    <xf numFmtId="0" fontId="2" fillId="0" borderId="0" xfId="0" applyFont="1" applyAlignment="1">
      <alignment vertical="top"/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4" fillId="0" borderId="0" xfId="0" applyFont="1" applyAlignment="1" applyProtection="1">
      <alignment horizontal="center" vertical="top"/>
    </xf>
    <xf numFmtId="0" fontId="2" fillId="0" borderId="0" xfId="0" applyFont="1" applyProtection="1"/>
    <xf numFmtId="0" fontId="5" fillId="0" borderId="1" xfId="0" applyFont="1" applyBorder="1" applyAlignment="1" applyProtection="1">
      <alignment horizontal="center" vertical="center" wrapText="1"/>
    </xf>
    <xf numFmtId="165" fontId="3" fillId="0" borderId="2" xfId="0" applyNumberFormat="1" applyFont="1" applyBorder="1" applyAlignment="1" applyProtection="1">
      <alignment horizontal="center" vertical="top"/>
    </xf>
    <xf numFmtId="165" fontId="3" fillId="0" borderId="3" xfId="0" applyNumberFormat="1" applyFont="1" applyBorder="1" applyAlignment="1" applyProtection="1">
      <alignment horizontal="center" vertical="top"/>
    </xf>
    <xf numFmtId="165" fontId="3" fillId="0" borderId="4" xfId="0" applyNumberFormat="1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3" fontId="8" fillId="0" borderId="2" xfId="0" applyNumberFormat="1" applyFont="1" applyBorder="1" applyAlignment="1" applyProtection="1">
      <alignment horizontal="center" vertical="top"/>
    </xf>
    <xf numFmtId="3" fontId="8" fillId="0" borderId="3" xfId="0" applyNumberFormat="1" applyFont="1" applyBorder="1" applyAlignment="1" applyProtection="1">
      <alignment horizontal="center" vertical="top"/>
    </xf>
    <xf numFmtId="3" fontId="8" fillId="0" borderId="4" xfId="0" applyNumberFormat="1" applyFont="1" applyBorder="1" applyAlignment="1" applyProtection="1">
      <alignment horizontal="center" vertical="top"/>
    </xf>
    <xf numFmtId="165" fontId="4" fillId="0" borderId="2" xfId="0" applyNumberFormat="1" applyFont="1" applyBorder="1" applyAlignment="1" applyProtection="1">
      <alignment horizontal="center" vertical="top"/>
    </xf>
    <xf numFmtId="165" fontId="4" fillId="0" borderId="3" xfId="0" applyNumberFormat="1" applyFont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center" vertical="top"/>
    </xf>
    <xf numFmtId="166" fontId="8" fillId="4" borderId="7" xfId="0" applyNumberFormat="1" applyFont="1" applyFill="1" applyBorder="1" applyAlignment="1" applyProtection="1">
      <alignment horizontal="center" vertical="top"/>
    </xf>
    <xf numFmtId="166" fontId="8" fillId="4" borderId="8" xfId="0" applyNumberFormat="1" applyFont="1" applyFill="1" applyBorder="1" applyAlignment="1" applyProtection="1">
      <alignment horizontal="center" vertical="top"/>
    </xf>
    <xf numFmtId="166" fontId="8" fillId="4" borderId="9" xfId="0" applyNumberFormat="1" applyFont="1" applyFill="1" applyBorder="1" applyAlignment="1" applyProtection="1">
      <alignment horizontal="center" vertical="top"/>
    </xf>
    <xf numFmtId="165" fontId="8" fillId="3" borderId="7" xfId="0" applyNumberFormat="1" applyFont="1" applyFill="1" applyBorder="1" applyAlignment="1" applyProtection="1">
      <alignment horizontal="center" vertical="top"/>
    </xf>
    <xf numFmtId="165" fontId="8" fillId="3" borderId="8" xfId="0" applyNumberFormat="1" applyFont="1" applyFill="1" applyBorder="1" applyAlignment="1" applyProtection="1">
      <alignment horizontal="center" vertical="top"/>
    </xf>
    <xf numFmtId="165" fontId="8" fillId="3" borderId="9" xfId="0" applyNumberFormat="1" applyFont="1" applyFill="1" applyBorder="1" applyAlignment="1" applyProtection="1">
      <alignment horizontal="center" vertical="top"/>
    </xf>
    <xf numFmtId="0" fontId="4" fillId="5" borderId="0" xfId="0" applyFont="1" applyFill="1" applyAlignment="1" applyProtection="1">
      <alignment vertical="top"/>
    </xf>
    <xf numFmtId="0" fontId="10" fillId="6" borderId="1" xfId="0" applyFont="1" applyFill="1" applyBorder="1" applyAlignment="1" applyProtection="1">
      <alignment horizontal="left" vertical="center" wrapText="1" shrinkToFit="1"/>
    </xf>
    <xf numFmtId="0" fontId="10" fillId="6" borderId="1" xfId="0" applyFont="1" applyFill="1" applyBorder="1" applyAlignment="1" applyProtection="1">
      <alignment horizontal="center" vertical="center" wrapText="1" shrinkToFit="1"/>
    </xf>
    <xf numFmtId="166" fontId="11" fillId="6" borderId="2" xfId="0" applyNumberFormat="1" applyFont="1" applyFill="1" applyBorder="1" applyAlignment="1" applyProtection="1">
      <alignment horizontal="center" vertical="top" wrapText="1"/>
    </xf>
    <xf numFmtId="166" fontId="11" fillId="6" borderId="3" xfId="0" applyNumberFormat="1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66" fontId="8" fillId="4" borderId="13" xfId="0" applyNumberFormat="1" applyFont="1" applyFill="1" applyBorder="1" applyAlignment="1" applyProtection="1">
      <alignment horizontal="center" vertical="top"/>
    </xf>
    <xf numFmtId="166" fontId="8" fillId="4" borderId="14" xfId="0" applyNumberFormat="1" applyFont="1" applyFill="1" applyBorder="1" applyAlignment="1" applyProtection="1">
      <alignment horizontal="center" vertical="top"/>
    </xf>
    <xf numFmtId="166" fontId="8" fillId="4" borderId="15" xfId="0" applyNumberFormat="1" applyFont="1" applyFill="1" applyBorder="1" applyAlignment="1" applyProtection="1">
      <alignment horizontal="center" vertical="top"/>
    </xf>
    <xf numFmtId="165" fontId="8" fillId="3" borderId="13" xfId="0" applyNumberFormat="1" applyFont="1" applyFill="1" applyBorder="1" applyAlignment="1" applyProtection="1">
      <alignment horizontal="center" vertical="top"/>
    </xf>
    <xf numFmtId="165" fontId="8" fillId="3" borderId="14" xfId="0" applyNumberFormat="1" applyFont="1" applyFill="1" applyBorder="1" applyAlignment="1" applyProtection="1">
      <alignment horizontal="center" vertical="top"/>
    </xf>
    <xf numFmtId="165" fontId="8" fillId="3" borderId="15" xfId="0" applyNumberFormat="1" applyFont="1" applyFill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 wrapText="1"/>
    </xf>
    <xf numFmtId="166" fontId="12" fillId="5" borderId="4" xfId="0" applyNumberFormat="1" applyFont="1" applyFill="1" applyBorder="1" applyAlignment="1" applyProtection="1">
      <alignment horizontal="center" vertical="top" wrapText="1"/>
    </xf>
    <xf numFmtId="166" fontId="12" fillId="5" borderId="2" xfId="0" applyNumberFormat="1" applyFont="1" applyFill="1" applyBorder="1" applyAlignment="1" applyProtection="1">
      <alignment horizontal="center" vertical="top" wrapText="1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horizontal="center" vertical="top"/>
    </xf>
    <xf numFmtId="0" fontId="8" fillId="0" borderId="21" xfId="0" applyFont="1" applyBorder="1" applyAlignment="1" applyProtection="1">
      <alignment horizontal="center" vertical="top"/>
    </xf>
    <xf numFmtId="0" fontId="8" fillId="0" borderId="19" xfId="0" applyFont="1" applyBorder="1" applyAlignment="1" applyProtection="1">
      <alignment horizontal="center" vertical="top"/>
    </xf>
    <xf numFmtId="0" fontId="10" fillId="6" borderId="5" xfId="0" applyFont="1" applyFill="1" applyBorder="1" applyAlignment="1" applyProtection="1">
      <alignment horizontal="left" vertical="center" wrapText="1" shrinkToFit="1"/>
    </xf>
    <xf numFmtId="0" fontId="10" fillId="6" borderId="5" xfId="0" applyFont="1" applyFill="1" applyBorder="1" applyAlignment="1" applyProtection="1">
      <alignment horizontal="center" vertical="center" wrapText="1" shrinkToFit="1"/>
    </xf>
    <xf numFmtId="166" fontId="11" fillId="6" borderId="10" xfId="0" applyNumberFormat="1" applyFont="1" applyFill="1" applyBorder="1" applyAlignment="1" applyProtection="1">
      <alignment horizontal="center" vertical="top" wrapText="1"/>
    </xf>
    <xf numFmtId="166" fontId="11" fillId="6" borderId="11" xfId="0" applyNumberFormat="1" applyFont="1" applyFill="1" applyBorder="1" applyAlignment="1" applyProtection="1">
      <alignment horizontal="center" vertical="top" wrapText="1"/>
    </xf>
    <xf numFmtId="166" fontId="12" fillId="5" borderId="12" xfId="0" applyNumberFormat="1" applyFont="1" applyFill="1" applyBorder="1" applyAlignment="1" applyProtection="1">
      <alignment horizontal="center" vertical="top" wrapText="1"/>
    </xf>
    <xf numFmtId="166" fontId="12" fillId="5" borderId="10" xfId="0" applyNumberFormat="1" applyFont="1" applyFill="1" applyBorder="1" applyAlignment="1" applyProtection="1">
      <alignment horizontal="center" vertical="top" wrapText="1"/>
    </xf>
    <xf numFmtId="37" fontId="8" fillId="8" borderId="3" xfId="0" applyNumberFormat="1" applyFont="1" applyFill="1" applyBorder="1" applyAlignment="1" applyProtection="1">
      <alignment horizontal="center" vertical="top"/>
    </xf>
    <xf numFmtId="37" fontId="8" fillId="8" borderId="4" xfId="0" applyNumberFormat="1" applyFont="1" applyFill="1" applyBorder="1" applyAlignment="1" applyProtection="1">
      <alignment horizontal="center" vertical="top"/>
    </xf>
    <xf numFmtId="37" fontId="8" fillId="8" borderId="2" xfId="0" applyNumberFormat="1" applyFont="1" applyFill="1" applyBorder="1" applyAlignment="1" applyProtection="1">
      <alignment horizontal="center" vertical="top"/>
    </xf>
    <xf numFmtId="165" fontId="4" fillId="8" borderId="3" xfId="0" applyNumberFormat="1" applyFont="1" applyFill="1" applyBorder="1" applyAlignment="1" applyProtection="1">
      <alignment horizontal="center" vertical="top"/>
    </xf>
    <xf numFmtId="165" fontId="4" fillId="8" borderId="4" xfId="0" applyNumberFormat="1" applyFont="1" applyFill="1" applyBorder="1" applyAlignment="1" applyProtection="1">
      <alignment horizontal="center" vertical="top"/>
    </xf>
    <xf numFmtId="165" fontId="4" fillId="8" borderId="2" xfId="0" applyNumberFormat="1" applyFont="1" applyFill="1" applyBorder="1" applyAlignment="1" applyProtection="1">
      <alignment horizontal="center" vertical="top"/>
    </xf>
    <xf numFmtId="165" fontId="4" fillId="8" borderId="11" xfId="0" applyNumberFormat="1" applyFont="1" applyFill="1" applyBorder="1" applyAlignment="1" applyProtection="1">
      <alignment horizontal="center" vertical="top"/>
    </xf>
    <xf numFmtId="165" fontId="4" fillId="8" borderId="12" xfId="0" applyNumberFormat="1" applyFont="1" applyFill="1" applyBorder="1" applyAlignment="1" applyProtection="1">
      <alignment horizontal="center" vertical="top"/>
    </xf>
    <xf numFmtId="165" fontId="4" fillId="8" borderId="10" xfId="0" applyNumberFormat="1" applyFont="1" applyFill="1" applyBorder="1" applyAlignment="1" applyProtection="1">
      <alignment horizontal="center" vertical="top"/>
    </xf>
    <xf numFmtId="2" fontId="4" fillId="5" borderId="24" xfId="0" applyNumberFormat="1" applyFont="1" applyFill="1" applyBorder="1" applyAlignment="1" applyProtection="1">
      <alignment horizontal="center" vertical="top"/>
    </xf>
    <xf numFmtId="164" fontId="8" fillId="8" borderId="3" xfId="0" applyNumberFormat="1" applyFont="1" applyFill="1" applyBorder="1" applyAlignment="1" applyProtection="1">
      <alignment horizontal="center" vertical="top"/>
    </xf>
    <xf numFmtId="164" fontId="8" fillId="8" borderId="4" xfId="0" applyNumberFormat="1" applyFont="1" applyFill="1" applyBorder="1" applyAlignment="1" applyProtection="1">
      <alignment horizontal="center" vertical="top"/>
    </xf>
    <xf numFmtId="164" fontId="8" fillId="8" borderId="2" xfId="0" applyNumberFormat="1" applyFont="1" applyFill="1" applyBorder="1" applyAlignment="1" applyProtection="1">
      <alignment horizontal="center" vertical="top"/>
    </xf>
    <xf numFmtId="2" fontId="3" fillId="5" borderId="23" xfId="0" applyNumberFormat="1" applyFont="1" applyFill="1" applyBorder="1" applyAlignment="1" applyProtection="1">
      <alignment horizontal="center" vertical="top"/>
    </xf>
    <xf numFmtId="0" fontId="13" fillId="7" borderId="6" xfId="0" applyFont="1" applyFill="1" applyBorder="1" applyAlignment="1" applyProtection="1">
      <alignment vertical="top" wrapText="1"/>
    </xf>
    <xf numFmtId="0" fontId="7" fillId="4" borderId="22" xfId="0" applyFont="1" applyFill="1" applyBorder="1" applyAlignment="1" applyProtection="1">
      <alignment vertical="top"/>
    </xf>
    <xf numFmtId="2" fontId="4" fillId="5" borderId="1" xfId="0" applyNumberFormat="1" applyFont="1" applyFill="1" applyBorder="1" applyAlignment="1" applyProtection="1">
      <alignment horizontal="center" vertical="top"/>
    </xf>
    <xf numFmtId="2" fontId="4" fillId="5" borderId="5" xfId="0" applyNumberFormat="1" applyFont="1" applyFill="1" applyBorder="1" applyAlignment="1" applyProtection="1">
      <alignment horizontal="center" vertical="top"/>
    </xf>
    <xf numFmtId="2" fontId="4" fillId="5" borderId="6" xfId="0" applyNumberFormat="1" applyFont="1" applyFill="1" applyBorder="1" applyAlignment="1" applyProtection="1">
      <alignment horizontal="center" vertical="top"/>
    </xf>
    <xf numFmtId="165" fontId="4" fillId="2" borderId="2" xfId="0" applyNumberFormat="1" applyFont="1" applyFill="1" applyBorder="1" applyAlignment="1" applyProtection="1">
      <alignment horizontal="center" vertical="top"/>
    </xf>
    <xf numFmtId="2" fontId="4" fillId="5" borderId="16" xfId="0" applyNumberFormat="1" applyFont="1" applyFill="1" applyBorder="1" applyAlignment="1" applyProtection="1">
      <alignment horizontal="center" vertical="top"/>
    </xf>
    <xf numFmtId="165" fontId="4" fillId="2" borderId="3" xfId="0" applyNumberFormat="1" applyFont="1" applyFill="1" applyBorder="1" applyAlignment="1" applyProtection="1">
      <alignment horizontal="center" vertical="top"/>
    </xf>
    <xf numFmtId="165" fontId="4" fillId="2" borderId="4" xfId="0" applyNumberFormat="1" applyFont="1" applyFill="1" applyBorder="1" applyAlignment="1" applyProtection="1">
      <alignment horizontal="center" vertical="top"/>
    </xf>
    <xf numFmtId="3" fontId="4" fillId="2" borderId="2" xfId="0" applyNumberFormat="1" applyFont="1" applyFill="1" applyBorder="1" applyAlignment="1" applyProtection="1">
      <alignment horizontal="center" vertical="top"/>
    </xf>
    <xf numFmtId="3" fontId="4" fillId="2" borderId="3" xfId="0" applyNumberFormat="1" applyFont="1" applyFill="1" applyBorder="1" applyAlignment="1" applyProtection="1">
      <alignment horizontal="center" vertical="top"/>
    </xf>
    <xf numFmtId="3" fontId="4" fillId="2" borderId="4" xfId="0" applyNumberFormat="1" applyFont="1" applyFill="1" applyBorder="1" applyAlignment="1" applyProtection="1">
      <alignment horizontal="center" vertical="top"/>
    </xf>
    <xf numFmtId="165" fontId="9" fillId="2" borderId="2" xfId="0" applyNumberFormat="1" applyFont="1" applyFill="1" applyBorder="1" applyAlignment="1" applyProtection="1">
      <alignment horizontal="center" vertical="top"/>
    </xf>
    <xf numFmtId="165" fontId="4" fillId="2" borderId="10" xfId="0" applyNumberFormat="1" applyFont="1" applyFill="1" applyBorder="1" applyAlignment="1" applyProtection="1">
      <alignment horizontal="center" vertical="top"/>
    </xf>
    <xf numFmtId="165" fontId="4" fillId="2" borderId="11" xfId="0" applyNumberFormat="1" applyFont="1" applyFill="1" applyBorder="1" applyAlignment="1" applyProtection="1">
      <alignment horizontal="center" vertical="top"/>
    </xf>
    <xf numFmtId="165" fontId="4" fillId="2" borderId="12" xfId="0" applyNumberFormat="1" applyFont="1" applyFill="1" applyBorder="1" applyAlignment="1" applyProtection="1">
      <alignment horizontal="center" vertical="top"/>
    </xf>
    <xf numFmtId="0" fontId="4" fillId="9" borderId="25" xfId="0" applyFont="1" applyFill="1" applyBorder="1" applyAlignment="1" applyProtection="1">
      <alignment horizontal="center" vertical="center" wrapText="1"/>
    </xf>
    <xf numFmtId="0" fontId="4" fillId="9" borderId="26" xfId="0" applyFont="1" applyFill="1" applyBorder="1" applyAlignment="1" applyProtection="1">
      <alignment horizontal="center" vertical="center" wrapText="1"/>
    </xf>
    <xf numFmtId="0" fontId="4" fillId="9" borderId="27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30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2"/>
  <sheetViews>
    <sheetView tabSelected="1" zoomScale="115" workbookViewId="0">
      <pane ySplit="3" topLeftCell="A4" activePane="bottomLeft" state="frozen"/>
      <selection pane="bottomLeft" sqref="A1:A3"/>
    </sheetView>
  </sheetViews>
  <sheetFormatPr defaultColWidth="8.1640625" defaultRowHeight="11.25" customHeight="1"/>
  <cols>
    <col min="1" max="1" width="39.5" style="3" customWidth="1"/>
    <col min="2" max="2" width="23.1640625" style="4" customWidth="1"/>
    <col min="3" max="3" width="11.1640625" style="5" customWidth="1"/>
    <col min="4" max="4" width="10.6640625" style="5" customWidth="1"/>
    <col min="5" max="5" width="10.5" style="5" customWidth="1"/>
    <col min="6" max="7" width="10.83203125" style="5" customWidth="1"/>
    <col min="8" max="11" width="11.1640625" style="5" customWidth="1"/>
    <col min="12" max="12" width="31.33203125" style="29" customWidth="1"/>
  </cols>
  <sheetData>
    <row r="1" spans="1:12" s="1" customFormat="1" ht="11.25" customHeight="1">
      <c r="A1" s="94" t="s">
        <v>2</v>
      </c>
      <c r="B1" s="102" t="s">
        <v>3</v>
      </c>
      <c r="C1" s="43" t="s">
        <v>4</v>
      </c>
      <c r="D1" s="44" t="s">
        <v>4</v>
      </c>
      <c r="E1" s="45" t="s">
        <v>5</v>
      </c>
      <c r="F1" s="97" t="s">
        <v>6</v>
      </c>
      <c r="G1" s="98"/>
      <c r="H1" s="98"/>
      <c r="I1" s="98"/>
      <c r="J1" s="98"/>
      <c r="K1" s="99"/>
      <c r="L1" s="91" t="s">
        <v>7</v>
      </c>
    </row>
    <row r="2" spans="1:12" s="1" customFormat="1" ht="11.25" customHeight="1">
      <c r="A2" s="95"/>
      <c r="B2" s="103"/>
      <c r="C2" s="95">
        <v>2023</v>
      </c>
      <c r="D2" s="107">
        <v>2024</v>
      </c>
      <c r="E2" s="105">
        <v>2025</v>
      </c>
      <c r="F2" s="100">
        <v>2026</v>
      </c>
      <c r="G2" s="101"/>
      <c r="H2" s="100">
        <v>2027</v>
      </c>
      <c r="I2" s="101"/>
      <c r="J2" s="100">
        <v>2028</v>
      </c>
      <c r="K2" s="101"/>
      <c r="L2" s="92"/>
    </row>
    <row r="3" spans="1:12" s="1" customFormat="1" ht="11.25" customHeight="1">
      <c r="A3" s="96"/>
      <c r="B3" s="104"/>
      <c r="C3" s="96"/>
      <c r="D3" s="108"/>
      <c r="E3" s="106"/>
      <c r="F3" s="46" t="s">
        <v>8</v>
      </c>
      <c r="G3" s="47" t="s">
        <v>9</v>
      </c>
      <c r="H3" s="46" t="s">
        <v>8</v>
      </c>
      <c r="I3" s="47" t="s">
        <v>9</v>
      </c>
      <c r="J3" s="46" t="s">
        <v>8</v>
      </c>
      <c r="K3" s="47" t="s">
        <v>9</v>
      </c>
      <c r="L3" s="93"/>
    </row>
    <row r="4" spans="1:12" s="2" customFormat="1" ht="15" customHeight="1">
      <c r="A4" s="50" t="s">
        <v>10</v>
      </c>
      <c r="B4" s="51"/>
      <c r="C4" s="52"/>
      <c r="D4" s="52"/>
      <c r="E4" s="53"/>
      <c r="F4" s="54"/>
      <c r="G4" s="53"/>
      <c r="H4" s="54"/>
      <c r="I4" s="53"/>
      <c r="J4" s="54"/>
      <c r="K4" s="53"/>
      <c r="L4" s="74"/>
    </row>
    <row r="5" spans="1:12" s="1" customFormat="1" ht="36" customHeight="1">
      <c r="A5" s="34" t="s">
        <v>11</v>
      </c>
      <c r="B5" s="35" t="s">
        <v>12</v>
      </c>
      <c r="C5" s="61">
        <v>2809</v>
      </c>
      <c r="D5" s="61">
        <v>2736</v>
      </c>
      <c r="E5" s="62">
        <v>2683</v>
      </c>
      <c r="F5" s="63">
        <v>2647</v>
      </c>
      <c r="G5" s="62">
        <v>2665</v>
      </c>
      <c r="H5" s="63">
        <v>2605</v>
      </c>
      <c r="I5" s="62">
        <v>2627</v>
      </c>
      <c r="J5" s="63">
        <v>2566</v>
      </c>
      <c r="K5" s="62">
        <v>2589</v>
      </c>
      <c r="L5" s="75" t="s">
        <v>13</v>
      </c>
    </row>
    <row r="6" spans="1:12" ht="11.25" customHeight="1">
      <c r="A6" s="76" t="s">
        <v>14</v>
      </c>
      <c r="B6" s="36" t="s">
        <v>15</v>
      </c>
      <c r="C6" s="61">
        <v>98</v>
      </c>
      <c r="D6" s="71">
        <v>97.4</v>
      </c>
      <c r="E6" s="72">
        <v>98.1</v>
      </c>
      <c r="F6" s="73">
        <v>98.7</v>
      </c>
      <c r="G6" s="72">
        <v>99.3</v>
      </c>
      <c r="H6" s="73">
        <v>98.4</v>
      </c>
      <c r="I6" s="72">
        <v>98.6</v>
      </c>
      <c r="J6" s="73">
        <v>98.5</v>
      </c>
      <c r="K6" s="72">
        <v>98.6</v>
      </c>
      <c r="L6" s="77"/>
    </row>
    <row r="7" spans="1:12" ht="11.25" customHeight="1">
      <c r="A7" s="13" t="s">
        <v>16</v>
      </c>
      <c r="B7" s="7"/>
      <c r="C7" s="17"/>
      <c r="D7" s="18"/>
      <c r="E7" s="19"/>
      <c r="F7" s="17"/>
      <c r="G7" s="19"/>
      <c r="H7" s="17"/>
      <c r="I7" s="19"/>
      <c r="J7" s="17"/>
      <c r="K7" s="19"/>
      <c r="L7" s="77"/>
    </row>
    <row r="8" spans="1:12" ht="19.5" customHeight="1">
      <c r="A8" s="14" t="s">
        <v>17</v>
      </c>
      <c r="B8" s="7" t="s">
        <v>12</v>
      </c>
      <c r="C8" s="64">
        <v>615</v>
      </c>
      <c r="D8" s="64">
        <v>567</v>
      </c>
      <c r="E8" s="65">
        <v>548</v>
      </c>
      <c r="F8" s="66">
        <v>535</v>
      </c>
      <c r="G8" s="65">
        <v>537</v>
      </c>
      <c r="H8" s="66">
        <v>528</v>
      </c>
      <c r="I8" s="65">
        <v>530</v>
      </c>
      <c r="J8" s="66">
        <v>521</v>
      </c>
      <c r="K8" s="65">
        <v>523</v>
      </c>
      <c r="L8" s="77"/>
    </row>
    <row r="9" spans="1:12" ht="29.25" customHeight="1">
      <c r="A9" s="13" t="s">
        <v>18</v>
      </c>
      <c r="B9" s="7" t="s">
        <v>12</v>
      </c>
      <c r="C9" s="64">
        <v>585</v>
      </c>
      <c r="D9" s="64">
        <v>533</v>
      </c>
      <c r="E9" s="65">
        <v>514</v>
      </c>
      <c r="F9" s="66">
        <v>502</v>
      </c>
      <c r="G9" s="65">
        <v>503</v>
      </c>
      <c r="H9" s="66">
        <v>495</v>
      </c>
      <c r="I9" s="65">
        <v>497</v>
      </c>
      <c r="J9" s="66">
        <v>488</v>
      </c>
      <c r="K9" s="65">
        <v>490</v>
      </c>
      <c r="L9" s="77"/>
    </row>
    <row r="10" spans="1:12" ht="11.25" customHeight="1">
      <c r="A10" s="13" t="s">
        <v>19</v>
      </c>
      <c r="B10" s="7" t="s">
        <v>12</v>
      </c>
      <c r="C10" s="64">
        <v>30</v>
      </c>
      <c r="D10" s="64">
        <v>34</v>
      </c>
      <c r="E10" s="65">
        <v>34</v>
      </c>
      <c r="F10" s="66">
        <v>33</v>
      </c>
      <c r="G10" s="65">
        <v>34</v>
      </c>
      <c r="H10" s="66">
        <v>32</v>
      </c>
      <c r="I10" s="65">
        <v>33</v>
      </c>
      <c r="J10" s="66">
        <v>32</v>
      </c>
      <c r="K10" s="65">
        <v>33</v>
      </c>
      <c r="L10" s="77"/>
    </row>
    <row r="11" spans="1:12" ht="11.25" customHeight="1">
      <c r="A11" s="14" t="s">
        <v>20</v>
      </c>
      <c r="B11" s="7" t="s">
        <v>12</v>
      </c>
      <c r="C11" s="64">
        <v>386</v>
      </c>
      <c r="D11" s="64">
        <v>396</v>
      </c>
      <c r="E11" s="65">
        <v>383</v>
      </c>
      <c r="F11" s="66">
        <v>378</v>
      </c>
      <c r="G11" s="65">
        <v>381</v>
      </c>
      <c r="H11" s="66">
        <v>367</v>
      </c>
      <c r="I11" s="65">
        <v>372</v>
      </c>
      <c r="J11" s="66">
        <v>357</v>
      </c>
      <c r="K11" s="65">
        <v>363</v>
      </c>
      <c r="L11" s="77"/>
    </row>
    <row r="12" spans="1:12" ht="11.25" customHeight="1">
      <c r="A12" s="14" t="s">
        <v>21</v>
      </c>
      <c r="B12" s="7" t="s">
        <v>12</v>
      </c>
      <c r="C12" s="64">
        <v>0</v>
      </c>
      <c r="D12" s="64">
        <v>0</v>
      </c>
      <c r="E12" s="65">
        <v>0</v>
      </c>
      <c r="F12" s="66">
        <v>0</v>
      </c>
      <c r="G12" s="65">
        <v>0</v>
      </c>
      <c r="H12" s="66">
        <v>0</v>
      </c>
      <c r="I12" s="65">
        <v>0</v>
      </c>
      <c r="J12" s="66">
        <v>0</v>
      </c>
      <c r="K12" s="65">
        <v>0</v>
      </c>
      <c r="L12" s="77"/>
    </row>
    <row r="13" spans="1:12" ht="11.25" customHeight="1">
      <c r="A13" s="14" t="s">
        <v>22</v>
      </c>
      <c r="B13" s="7" t="s">
        <v>12</v>
      </c>
      <c r="C13" s="64">
        <v>218</v>
      </c>
      <c r="D13" s="64">
        <v>244</v>
      </c>
      <c r="E13" s="65">
        <v>238</v>
      </c>
      <c r="F13" s="66">
        <v>233</v>
      </c>
      <c r="G13" s="65">
        <v>234</v>
      </c>
      <c r="H13" s="66">
        <v>226</v>
      </c>
      <c r="I13" s="65">
        <v>229</v>
      </c>
      <c r="J13" s="66">
        <v>220</v>
      </c>
      <c r="K13" s="65">
        <v>224</v>
      </c>
      <c r="L13" s="77"/>
    </row>
    <row r="14" spans="1:12" ht="19.5" customHeight="1">
      <c r="A14" s="14" t="s">
        <v>23</v>
      </c>
      <c r="B14" s="7" t="s">
        <v>12</v>
      </c>
      <c r="C14" s="64">
        <v>123</v>
      </c>
      <c r="D14" s="64">
        <v>107</v>
      </c>
      <c r="E14" s="65">
        <v>100</v>
      </c>
      <c r="F14" s="66">
        <v>100</v>
      </c>
      <c r="G14" s="65">
        <v>101</v>
      </c>
      <c r="H14" s="66">
        <v>98</v>
      </c>
      <c r="I14" s="65">
        <v>99</v>
      </c>
      <c r="J14" s="66">
        <v>96</v>
      </c>
      <c r="K14" s="65">
        <v>97</v>
      </c>
      <c r="L14" s="77"/>
    </row>
    <row r="15" spans="1:12" ht="29.25" customHeight="1">
      <c r="A15" s="14" t="s">
        <v>24</v>
      </c>
      <c r="B15" s="7" t="s">
        <v>12</v>
      </c>
      <c r="C15" s="64">
        <v>45</v>
      </c>
      <c r="D15" s="64">
        <v>45</v>
      </c>
      <c r="E15" s="65">
        <v>45</v>
      </c>
      <c r="F15" s="66">
        <v>45</v>
      </c>
      <c r="G15" s="65">
        <v>46</v>
      </c>
      <c r="H15" s="66">
        <v>43</v>
      </c>
      <c r="I15" s="65">
        <v>44</v>
      </c>
      <c r="J15" s="66">
        <v>41</v>
      </c>
      <c r="K15" s="65">
        <v>42</v>
      </c>
      <c r="L15" s="77"/>
    </row>
    <row r="16" spans="1:12" ht="11.25" customHeight="1">
      <c r="A16" s="14" t="s">
        <v>25</v>
      </c>
      <c r="B16" s="7" t="s">
        <v>12</v>
      </c>
      <c r="C16" s="64">
        <v>0</v>
      </c>
      <c r="D16" s="64">
        <v>0</v>
      </c>
      <c r="E16" s="65">
        <v>0</v>
      </c>
      <c r="F16" s="66">
        <v>0</v>
      </c>
      <c r="G16" s="65">
        <v>0</v>
      </c>
      <c r="H16" s="66">
        <v>0</v>
      </c>
      <c r="I16" s="65">
        <v>0</v>
      </c>
      <c r="J16" s="66">
        <v>0</v>
      </c>
      <c r="K16" s="65">
        <v>0</v>
      </c>
      <c r="L16" s="77"/>
    </row>
    <row r="17" spans="1:12" ht="19.5" customHeight="1">
      <c r="A17" s="14" t="s">
        <v>26</v>
      </c>
      <c r="B17" s="7" t="s">
        <v>12</v>
      </c>
      <c r="C17" s="64">
        <v>331</v>
      </c>
      <c r="D17" s="64">
        <v>316</v>
      </c>
      <c r="E17" s="65">
        <v>304</v>
      </c>
      <c r="F17" s="66">
        <v>300</v>
      </c>
      <c r="G17" s="65">
        <v>301</v>
      </c>
      <c r="H17" s="66">
        <v>296</v>
      </c>
      <c r="I17" s="65">
        <v>297</v>
      </c>
      <c r="J17" s="66">
        <v>292</v>
      </c>
      <c r="K17" s="65">
        <v>293</v>
      </c>
      <c r="L17" s="77"/>
    </row>
    <row r="18" spans="1:12" ht="11.25" customHeight="1">
      <c r="A18" s="14" t="s">
        <v>27</v>
      </c>
      <c r="B18" s="7" t="s">
        <v>12</v>
      </c>
      <c r="C18" s="64">
        <v>42</v>
      </c>
      <c r="D18" s="64">
        <v>37</v>
      </c>
      <c r="E18" s="65">
        <v>31</v>
      </c>
      <c r="F18" s="66">
        <v>31</v>
      </c>
      <c r="G18" s="65">
        <v>32</v>
      </c>
      <c r="H18" s="66">
        <v>30</v>
      </c>
      <c r="I18" s="65">
        <v>31</v>
      </c>
      <c r="J18" s="66">
        <v>29</v>
      </c>
      <c r="K18" s="65">
        <v>30</v>
      </c>
      <c r="L18" s="77"/>
    </row>
    <row r="19" spans="1:12" ht="19.5" customHeight="1">
      <c r="A19" s="14" t="s">
        <v>28</v>
      </c>
      <c r="B19" s="7" t="s">
        <v>12</v>
      </c>
      <c r="C19" s="64">
        <v>32</v>
      </c>
      <c r="D19" s="64">
        <v>28</v>
      </c>
      <c r="E19" s="65">
        <v>19</v>
      </c>
      <c r="F19" s="66">
        <v>19</v>
      </c>
      <c r="G19" s="65">
        <v>20</v>
      </c>
      <c r="H19" s="66">
        <v>18</v>
      </c>
      <c r="I19" s="65">
        <v>19</v>
      </c>
      <c r="J19" s="66">
        <v>17</v>
      </c>
      <c r="K19" s="65">
        <v>18</v>
      </c>
      <c r="L19" s="77"/>
    </row>
    <row r="20" spans="1:12" ht="19.5" customHeight="1">
      <c r="A20" s="14" t="s">
        <v>29</v>
      </c>
      <c r="B20" s="7" t="s">
        <v>12</v>
      </c>
      <c r="C20" s="64">
        <v>12</v>
      </c>
      <c r="D20" s="64">
        <v>12</v>
      </c>
      <c r="E20" s="65">
        <v>11</v>
      </c>
      <c r="F20" s="66">
        <v>11</v>
      </c>
      <c r="G20" s="65">
        <v>12</v>
      </c>
      <c r="H20" s="66">
        <v>11</v>
      </c>
      <c r="I20" s="65">
        <v>12</v>
      </c>
      <c r="J20" s="66">
        <v>11</v>
      </c>
      <c r="K20" s="65">
        <v>12</v>
      </c>
      <c r="L20" s="77"/>
    </row>
    <row r="21" spans="1:12" ht="11.25" customHeight="1">
      <c r="A21" s="14" t="s">
        <v>30</v>
      </c>
      <c r="B21" s="7" t="s">
        <v>12</v>
      </c>
      <c r="C21" s="64">
        <v>18</v>
      </c>
      <c r="D21" s="64">
        <v>17</v>
      </c>
      <c r="E21" s="65">
        <v>16</v>
      </c>
      <c r="F21" s="66">
        <v>16</v>
      </c>
      <c r="G21" s="65">
        <v>17</v>
      </c>
      <c r="H21" s="66">
        <v>16</v>
      </c>
      <c r="I21" s="65">
        <v>17</v>
      </c>
      <c r="J21" s="66">
        <v>16</v>
      </c>
      <c r="K21" s="65">
        <v>17</v>
      </c>
      <c r="L21" s="77"/>
    </row>
    <row r="22" spans="1:12" ht="19.5" customHeight="1">
      <c r="A22" s="14" t="s">
        <v>31</v>
      </c>
      <c r="B22" s="7" t="s">
        <v>12</v>
      </c>
      <c r="C22" s="64">
        <v>7</v>
      </c>
      <c r="D22" s="64">
        <v>9</v>
      </c>
      <c r="E22" s="65">
        <v>9</v>
      </c>
      <c r="F22" s="66">
        <v>9</v>
      </c>
      <c r="G22" s="65">
        <v>10</v>
      </c>
      <c r="H22" s="66">
        <v>9</v>
      </c>
      <c r="I22" s="65">
        <v>10</v>
      </c>
      <c r="J22" s="66">
        <v>9</v>
      </c>
      <c r="K22" s="65">
        <v>10</v>
      </c>
      <c r="L22" s="77"/>
    </row>
    <row r="23" spans="1:12" ht="19.5" customHeight="1">
      <c r="A23" s="14" t="s">
        <v>32</v>
      </c>
      <c r="B23" s="7" t="s">
        <v>12</v>
      </c>
      <c r="C23" s="64">
        <v>33</v>
      </c>
      <c r="D23" s="64">
        <v>33</v>
      </c>
      <c r="E23" s="65">
        <v>33</v>
      </c>
      <c r="F23" s="66">
        <v>32</v>
      </c>
      <c r="G23" s="65">
        <v>33</v>
      </c>
      <c r="H23" s="66">
        <v>31</v>
      </c>
      <c r="I23" s="65">
        <v>32</v>
      </c>
      <c r="J23" s="66">
        <v>30</v>
      </c>
      <c r="K23" s="65">
        <v>31</v>
      </c>
      <c r="L23" s="77"/>
    </row>
    <row r="24" spans="1:12" ht="19.5" customHeight="1">
      <c r="A24" s="14" t="s">
        <v>33</v>
      </c>
      <c r="B24" s="7" t="s">
        <v>12</v>
      </c>
      <c r="C24" s="64">
        <v>10</v>
      </c>
      <c r="D24" s="64">
        <v>10</v>
      </c>
      <c r="E24" s="65">
        <v>10</v>
      </c>
      <c r="F24" s="66">
        <v>10</v>
      </c>
      <c r="G24" s="65">
        <v>11</v>
      </c>
      <c r="H24" s="66">
        <v>10</v>
      </c>
      <c r="I24" s="65">
        <v>11</v>
      </c>
      <c r="J24" s="66">
        <v>10</v>
      </c>
      <c r="K24" s="65">
        <v>11</v>
      </c>
      <c r="L24" s="77"/>
    </row>
    <row r="25" spans="1:12" ht="29.25" customHeight="1">
      <c r="A25" s="14" t="s">
        <v>34</v>
      </c>
      <c r="B25" s="7" t="s">
        <v>12</v>
      </c>
      <c r="C25" s="64">
        <v>289</v>
      </c>
      <c r="D25" s="64">
        <v>273</v>
      </c>
      <c r="E25" s="65">
        <v>271</v>
      </c>
      <c r="F25" s="66">
        <v>265</v>
      </c>
      <c r="G25" s="65">
        <v>266</v>
      </c>
      <c r="H25" s="66">
        <v>259</v>
      </c>
      <c r="I25" s="65">
        <v>260</v>
      </c>
      <c r="J25" s="66">
        <v>253</v>
      </c>
      <c r="K25" s="65">
        <v>254</v>
      </c>
      <c r="L25" s="77"/>
    </row>
    <row r="26" spans="1:12" ht="11.25" customHeight="1">
      <c r="A26" s="14" t="s">
        <v>35</v>
      </c>
      <c r="B26" s="7" t="s">
        <v>12</v>
      </c>
      <c r="C26" s="64">
        <v>676</v>
      </c>
      <c r="D26" s="64">
        <v>666</v>
      </c>
      <c r="E26" s="65">
        <v>676</v>
      </c>
      <c r="F26" s="66">
        <v>669</v>
      </c>
      <c r="G26" s="65">
        <v>670</v>
      </c>
      <c r="H26" s="66">
        <v>661</v>
      </c>
      <c r="I26" s="65">
        <v>663</v>
      </c>
      <c r="J26" s="66">
        <v>654</v>
      </c>
      <c r="K26" s="65">
        <v>656</v>
      </c>
      <c r="L26" s="77"/>
    </row>
    <row r="27" spans="1:12" ht="19.5" customHeight="1">
      <c r="A27" s="14" t="s">
        <v>36</v>
      </c>
      <c r="B27" s="7" t="s">
        <v>12</v>
      </c>
      <c r="C27" s="64">
        <v>243</v>
      </c>
      <c r="D27" s="64">
        <v>260</v>
      </c>
      <c r="E27" s="65">
        <v>260</v>
      </c>
      <c r="F27" s="66">
        <v>260</v>
      </c>
      <c r="G27" s="65">
        <v>261</v>
      </c>
      <c r="H27" s="66">
        <v>258</v>
      </c>
      <c r="I27" s="65">
        <v>260</v>
      </c>
      <c r="J27" s="66">
        <v>257</v>
      </c>
      <c r="K27" s="65">
        <v>259</v>
      </c>
      <c r="L27" s="77"/>
    </row>
    <row r="28" spans="1:12" ht="19.5" customHeight="1">
      <c r="A28" s="14" t="s">
        <v>37</v>
      </c>
      <c r="B28" s="7" t="s">
        <v>12</v>
      </c>
      <c r="C28" s="64">
        <v>85</v>
      </c>
      <c r="D28" s="64">
        <v>82</v>
      </c>
      <c r="E28" s="65">
        <v>82</v>
      </c>
      <c r="F28" s="66">
        <v>82</v>
      </c>
      <c r="G28" s="65">
        <v>83</v>
      </c>
      <c r="H28" s="66">
        <v>81</v>
      </c>
      <c r="I28" s="65">
        <v>82</v>
      </c>
      <c r="J28" s="66">
        <v>80</v>
      </c>
      <c r="K28" s="65">
        <v>81</v>
      </c>
      <c r="L28" s="77"/>
    </row>
    <row r="29" spans="1:12" ht="11.25" customHeight="1">
      <c r="A29" s="15" t="s">
        <v>38</v>
      </c>
      <c r="B29" s="11" t="s">
        <v>12</v>
      </c>
      <c r="C29" s="67">
        <v>30</v>
      </c>
      <c r="D29" s="67">
        <v>30</v>
      </c>
      <c r="E29" s="68">
        <v>30</v>
      </c>
      <c r="F29" s="69">
        <v>30</v>
      </c>
      <c r="G29" s="68">
        <v>31</v>
      </c>
      <c r="H29" s="69">
        <v>30</v>
      </c>
      <c r="I29" s="68">
        <v>31</v>
      </c>
      <c r="J29" s="69">
        <v>30</v>
      </c>
      <c r="K29" s="68">
        <v>31</v>
      </c>
      <c r="L29" s="78"/>
    </row>
    <row r="30" spans="1:12" s="1" customFormat="1" ht="11.25" customHeight="1">
      <c r="A30" s="12" t="s">
        <v>39</v>
      </c>
      <c r="B30" s="16" t="s">
        <v>40</v>
      </c>
      <c r="C30" s="23">
        <f t="shared" ref="C30:K30" si="0">SUM(C33,C36,C41,C42,C43,C44,C45,C46,C47,C48,C49,C50,C51,C52,C53,C54)</f>
        <v>1174179.1000000001</v>
      </c>
      <c r="D30" s="24">
        <f t="shared" si="0"/>
        <v>1339290.5</v>
      </c>
      <c r="E30" s="25">
        <f t="shared" si="0"/>
        <v>1506701.8</v>
      </c>
      <c r="F30" s="23">
        <f t="shared" si="0"/>
        <v>1675452.4</v>
      </c>
      <c r="G30" s="25">
        <f t="shared" si="0"/>
        <v>1704079.7000000002</v>
      </c>
      <c r="H30" s="23">
        <f t="shared" si="0"/>
        <v>1765926.8</v>
      </c>
      <c r="I30" s="25">
        <f t="shared" si="0"/>
        <v>1819957.1</v>
      </c>
      <c r="J30" s="23">
        <f t="shared" si="0"/>
        <v>1855989.1</v>
      </c>
      <c r="K30" s="25">
        <f t="shared" si="0"/>
        <v>1922772</v>
      </c>
      <c r="L30" s="79"/>
    </row>
    <row r="31" spans="1:12" s="1" customFormat="1" ht="11.25" customHeight="1">
      <c r="A31" s="76" t="s">
        <v>41</v>
      </c>
      <c r="B31" s="36" t="s">
        <v>15</v>
      </c>
      <c r="C31" s="80">
        <v>16.2</v>
      </c>
      <c r="D31" s="38">
        <f t="shared" ref="D31:F121" si="1">IF((ISERROR(D30/C30)),0,(D30/C30)*100)</f>
        <v>114.06185819522763</v>
      </c>
      <c r="E31" s="39">
        <f t="shared" si="1"/>
        <v>112.49999906667001</v>
      </c>
      <c r="F31" s="37">
        <f t="shared" si="1"/>
        <v>111.19999989380777</v>
      </c>
      <c r="G31" s="39">
        <f t="shared" ref="G31:K121" si="2">IF((ISERROR(G30/E30)),0,(G30/E30)*100)</f>
        <v>113.09999762394922</v>
      </c>
      <c r="H31" s="37">
        <f t="shared" si="2"/>
        <v>105.39999823331299</v>
      </c>
      <c r="I31" s="39">
        <f t="shared" si="2"/>
        <v>106.79999884981906</v>
      </c>
      <c r="J31" s="37">
        <f t="shared" si="2"/>
        <v>105.10000188003264</v>
      </c>
      <c r="K31" s="39">
        <f t="shared" si="2"/>
        <v>105.64930349182407</v>
      </c>
      <c r="L31" s="81"/>
    </row>
    <row r="32" spans="1:12" ht="11.25" customHeight="1">
      <c r="A32" s="13" t="s">
        <v>16</v>
      </c>
      <c r="B32" s="7"/>
      <c r="C32" s="20"/>
      <c r="D32" s="21"/>
      <c r="E32" s="22"/>
      <c r="F32" s="20"/>
      <c r="G32" s="22"/>
      <c r="H32" s="20"/>
      <c r="I32" s="22"/>
      <c r="J32" s="20"/>
      <c r="K32" s="22"/>
      <c r="L32" s="77"/>
    </row>
    <row r="33" spans="1:12" ht="19.5" customHeight="1">
      <c r="A33" s="14" t="s">
        <v>17</v>
      </c>
      <c r="B33" s="7" t="s">
        <v>40</v>
      </c>
      <c r="C33" s="80">
        <v>294917</v>
      </c>
      <c r="D33" s="82">
        <v>318787</v>
      </c>
      <c r="E33" s="83">
        <v>365875</v>
      </c>
      <c r="F33" s="80">
        <v>417129</v>
      </c>
      <c r="G33" s="83">
        <v>422796</v>
      </c>
      <c r="H33" s="80">
        <v>447153</v>
      </c>
      <c r="I33" s="83">
        <v>459430</v>
      </c>
      <c r="J33" s="80">
        <v>480914</v>
      </c>
      <c r="K33" s="83">
        <v>496167</v>
      </c>
      <c r="L33" s="77"/>
    </row>
    <row r="34" spans="1:12" ht="29.25" customHeight="1">
      <c r="A34" s="13" t="s">
        <v>18</v>
      </c>
      <c r="B34" s="7" t="s">
        <v>40</v>
      </c>
      <c r="C34" s="84">
        <v>285384</v>
      </c>
      <c r="D34" s="85">
        <v>306140</v>
      </c>
      <c r="E34" s="86">
        <v>351317</v>
      </c>
      <c r="F34" s="84">
        <v>400699</v>
      </c>
      <c r="G34" s="86">
        <v>405694</v>
      </c>
      <c r="H34" s="84">
        <v>429632</v>
      </c>
      <c r="I34" s="86">
        <v>440972</v>
      </c>
      <c r="J34" s="84">
        <v>461640</v>
      </c>
      <c r="K34" s="86">
        <v>475762</v>
      </c>
      <c r="L34" s="77"/>
    </row>
    <row r="35" spans="1:12" ht="11.25" customHeight="1">
      <c r="A35" s="13" t="s">
        <v>19</v>
      </c>
      <c r="B35" s="7" t="s">
        <v>40</v>
      </c>
      <c r="C35" s="84">
        <v>9533</v>
      </c>
      <c r="D35" s="85">
        <v>12647</v>
      </c>
      <c r="E35" s="86">
        <v>14558</v>
      </c>
      <c r="F35" s="84">
        <v>16430</v>
      </c>
      <c r="G35" s="86">
        <v>17102</v>
      </c>
      <c r="H35" s="84">
        <v>17521</v>
      </c>
      <c r="I35" s="86">
        <v>18458</v>
      </c>
      <c r="J35" s="84">
        <v>19274</v>
      </c>
      <c r="K35" s="86">
        <v>20405</v>
      </c>
      <c r="L35" s="77"/>
    </row>
    <row r="36" spans="1:12" ht="11.25" customHeight="1">
      <c r="A36" s="14" t="s">
        <v>20</v>
      </c>
      <c r="B36" s="7" t="s">
        <v>40</v>
      </c>
      <c r="C36" s="20">
        <f t="shared" ref="C36:K36" si="3">SUM(C37,C38,C39,C40)</f>
        <v>130672.5</v>
      </c>
      <c r="D36" s="21">
        <f t="shared" si="3"/>
        <v>158324.5</v>
      </c>
      <c r="E36" s="22">
        <f t="shared" si="3"/>
        <v>178556.50000000003</v>
      </c>
      <c r="F36" s="20">
        <f t="shared" si="3"/>
        <v>203110.5</v>
      </c>
      <c r="G36" s="22">
        <f t="shared" si="3"/>
        <v>206891.9</v>
      </c>
      <c r="H36" s="20">
        <f t="shared" si="3"/>
        <v>216940.69999999998</v>
      </c>
      <c r="I36" s="22">
        <f t="shared" si="3"/>
        <v>224634.69999999998</v>
      </c>
      <c r="J36" s="20">
        <f t="shared" si="3"/>
        <v>228865.5</v>
      </c>
      <c r="K36" s="22">
        <f t="shared" si="3"/>
        <v>238875</v>
      </c>
      <c r="L36" s="77"/>
    </row>
    <row r="37" spans="1:12" ht="11.25" customHeight="1">
      <c r="A37" s="14" t="s">
        <v>21</v>
      </c>
      <c r="B37" s="7" t="s">
        <v>40</v>
      </c>
      <c r="C37" s="80">
        <v>0</v>
      </c>
      <c r="D37" s="82">
        <v>0</v>
      </c>
      <c r="E37" s="83">
        <v>0</v>
      </c>
      <c r="F37" s="80">
        <v>0</v>
      </c>
      <c r="G37" s="83">
        <v>0</v>
      </c>
      <c r="H37" s="80">
        <v>0</v>
      </c>
      <c r="I37" s="83">
        <v>0</v>
      </c>
      <c r="J37" s="80">
        <v>0</v>
      </c>
      <c r="K37" s="83">
        <v>0</v>
      </c>
      <c r="L37" s="77"/>
    </row>
    <row r="38" spans="1:12" ht="11.25" customHeight="1">
      <c r="A38" s="14" t="s">
        <v>22</v>
      </c>
      <c r="B38" s="7" t="s">
        <v>40</v>
      </c>
      <c r="C38" s="80">
        <v>75249.2</v>
      </c>
      <c r="D38" s="82">
        <v>98321.600000000006</v>
      </c>
      <c r="E38" s="83">
        <v>109901.6</v>
      </c>
      <c r="F38" s="80">
        <v>123991.4</v>
      </c>
      <c r="G38" s="83">
        <v>125840.5</v>
      </c>
      <c r="H38" s="80">
        <v>132294.1</v>
      </c>
      <c r="I38" s="83">
        <v>136943.79999999999</v>
      </c>
      <c r="J38" s="80">
        <v>139980.29999999999</v>
      </c>
      <c r="K38" s="83">
        <v>146337.4</v>
      </c>
      <c r="L38" s="77"/>
    </row>
    <row r="39" spans="1:12" ht="19.5" customHeight="1">
      <c r="A39" s="14" t="s">
        <v>23</v>
      </c>
      <c r="B39" s="7" t="s">
        <v>40</v>
      </c>
      <c r="C39" s="80">
        <v>40938.300000000003</v>
      </c>
      <c r="D39" s="82">
        <v>42654.400000000001</v>
      </c>
      <c r="E39" s="83">
        <v>47836.800000000003</v>
      </c>
      <c r="F39" s="80">
        <v>55128</v>
      </c>
      <c r="G39" s="83">
        <v>56268.3</v>
      </c>
      <c r="H39" s="80">
        <v>59429.2</v>
      </c>
      <c r="I39" s="83">
        <v>61330.5</v>
      </c>
      <c r="J39" s="80">
        <v>62872.7</v>
      </c>
      <c r="K39" s="83">
        <v>65225.9</v>
      </c>
      <c r="L39" s="77"/>
    </row>
    <row r="40" spans="1:12" ht="29.25" customHeight="1">
      <c r="A40" s="14" t="s">
        <v>42</v>
      </c>
      <c r="B40" s="7" t="s">
        <v>40</v>
      </c>
      <c r="C40" s="80">
        <v>14485</v>
      </c>
      <c r="D40" s="82">
        <v>17348.5</v>
      </c>
      <c r="E40" s="83">
        <v>20818.099999999999</v>
      </c>
      <c r="F40" s="80">
        <v>23991.1</v>
      </c>
      <c r="G40" s="83">
        <v>24783.1</v>
      </c>
      <c r="H40" s="80">
        <v>25217.4</v>
      </c>
      <c r="I40" s="83">
        <v>26360.400000000001</v>
      </c>
      <c r="J40" s="80">
        <v>26012.5</v>
      </c>
      <c r="K40" s="83">
        <v>27311.7</v>
      </c>
      <c r="L40" s="77"/>
    </row>
    <row r="41" spans="1:12" ht="11.25" customHeight="1">
      <c r="A41" s="14" t="s">
        <v>25</v>
      </c>
      <c r="B41" s="7" t="s">
        <v>40</v>
      </c>
      <c r="C41" s="80">
        <v>0</v>
      </c>
      <c r="D41" s="82">
        <v>0</v>
      </c>
      <c r="E41" s="83">
        <v>0</v>
      </c>
      <c r="F41" s="80">
        <v>0</v>
      </c>
      <c r="G41" s="83">
        <v>0</v>
      </c>
      <c r="H41" s="80">
        <v>0</v>
      </c>
      <c r="I41" s="83">
        <v>0</v>
      </c>
      <c r="J41" s="80">
        <v>0</v>
      </c>
      <c r="K41" s="83">
        <v>0</v>
      </c>
      <c r="L41" s="77"/>
    </row>
    <row r="42" spans="1:12" ht="19.5" customHeight="1">
      <c r="A42" s="14" t="s">
        <v>26</v>
      </c>
      <c r="B42" s="7" t="s">
        <v>40</v>
      </c>
      <c r="C42" s="87">
        <v>104734.5</v>
      </c>
      <c r="D42" s="82">
        <v>123091</v>
      </c>
      <c r="E42" s="83">
        <v>134994.20000000001</v>
      </c>
      <c r="F42" s="80">
        <v>153522</v>
      </c>
      <c r="G42" s="83">
        <v>155662.70000000001</v>
      </c>
      <c r="H42" s="80">
        <v>166627.9</v>
      </c>
      <c r="I42" s="83">
        <v>170797.6</v>
      </c>
      <c r="J42" s="80">
        <v>177523.1</v>
      </c>
      <c r="K42" s="83">
        <v>182891.8</v>
      </c>
      <c r="L42" s="77"/>
    </row>
    <row r="43" spans="1:12" ht="11.25" customHeight="1">
      <c r="A43" s="14" t="s">
        <v>27</v>
      </c>
      <c r="B43" s="7" t="s">
        <v>40</v>
      </c>
      <c r="C43" s="80">
        <v>14609.4</v>
      </c>
      <c r="D43" s="82">
        <v>15414.7</v>
      </c>
      <c r="E43" s="83">
        <v>14723</v>
      </c>
      <c r="F43" s="80">
        <v>16371.7</v>
      </c>
      <c r="G43" s="83">
        <v>17064.599999999999</v>
      </c>
      <c r="H43" s="80">
        <v>16953.099999999999</v>
      </c>
      <c r="I43" s="83">
        <v>17886.900000000001</v>
      </c>
      <c r="J43" s="80">
        <v>17698.900000000001</v>
      </c>
      <c r="K43" s="83">
        <v>18788.400000000001</v>
      </c>
      <c r="L43" s="77"/>
    </row>
    <row r="44" spans="1:12" ht="19.5" customHeight="1">
      <c r="A44" s="14" t="s">
        <v>28</v>
      </c>
      <c r="B44" s="7" t="s">
        <v>40</v>
      </c>
      <c r="C44" s="80">
        <v>8968.2999999999993</v>
      </c>
      <c r="D44" s="82">
        <v>9398.4</v>
      </c>
      <c r="E44" s="83">
        <v>7270.2</v>
      </c>
      <c r="F44" s="80">
        <v>8378.2999999999993</v>
      </c>
      <c r="G44" s="83">
        <v>8904.7000000000007</v>
      </c>
      <c r="H44" s="80">
        <v>8731.1</v>
      </c>
      <c r="I44" s="83">
        <v>9406.7999999999993</v>
      </c>
      <c r="J44" s="80">
        <v>8905.7999999999993</v>
      </c>
      <c r="K44" s="83">
        <v>9673.1</v>
      </c>
      <c r="L44" s="77"/>
    </row>
    <row r="45" spans="1:12" ht="19.5" customHeight="1">
      <c r="A45" s="14" t="s">
        <v>29</v>
      </c>
      <c r="B45" s="7" t="s">
        <v>40</v>
      </c>
      <c r="C45" s="80">
        <v>4423.5</v>
      </c>
      <c r="D45" s="82">
        <v>4938.8999999999996</v>
      </c>
      <c r="E45" s="83">
        <v>5161.1000000000004</v>
      </c>
      <c r="F45" s="80">
        <v>5739.1</v>
      </c>
      <c r="G45" s="83">
        <v>6321.7</v>
      </c>
      <c r="H45" s="80">
        <v>6140.8</v>
      </c>
      <c r="I45" s="83">
        <v>6840.1</v>
      </c>
      <c r="J45" s="80">
        <v>6570.7</v>
      </c>
      <c r="K45" s="83">
        <v>7356.2</v>
      </c>
      <c r="L45" s="77"/>
    </row>
    <row r="46" spans="1:12" ht="11.25" customHeight="1">
      <c r="A46" s="14" t="s">
        <v>30</v>
      </c>
      <c r="B46" s="7" t="s">
        <v>40</v>
      </c>
      <c r="C46" s="80">
        <v>7243.6</v>
      </c>
      <c r="D46" s="82">
        <v>7776.9</v>
      </c>
      <c r="E46" s="83">
        <v>8783.2000000000007</v>
      </c>
      <c r="F46" s="80">
        <v>9589.2000000000007</v>
      </c>
      <c r="G46" s="83">
        <v>10288.1</v>
      </c>
      <c r="H46" s="80">
        <v>10068.700000000001</v>
      </c>
      <c r="I46" s="83">
        <v>10926</v>
      </c>
      <c r="J46" s="80">
        <v>10572.3</v>
      </c>
      <c r="K46" s="83">
        <v>11531.6</v>
      </c>
      <c r="L46" s="77"/>
    </row>
    <row r="47" spans="1:12" ht="19.5" customHeight="1">
      <c r="A47" s="14" t="s">
        <v>31</v>
      </c>
      <c r="B47" s="7" t="s">
        <v>40</v>
      </c>
      <c r="C47" s="80">
        <v>2128.6999999999998</v>
      </c>
      <c r="D47" s="82">
        <v>3278.1</v>
      </c>
      <c r="E47" s="83">
        <v>3737</v>
      </c>
      <c r="F47" s="80">
        <v>4306.6000000000004</v>
      </c>
      <c r="G47" s="83">
        <v>4831.3999999999996</v>
      </c>
      <c r="H47" s="80">
        <v>4737.3</v>
      </c>
      <c r="I47" s="83">
        <v>5372.5</v>
      </c>
      <c r="J47" s="80">
        <v>5116.3</v>
      </c>
      <c r="K47" s="83">
        <v>5831.5</v>
      </c>
      <c r="L47" s="77"/>
    </row>
    <row r="48" spans="1:12" ht="19.5" customHeight="1">
      <c r="A48" s="14" t="s">
        <v>32</v>
      </c>
      <c r="B48" s="7" t="s">
        <v>40</v>
      </c>
      <c r="C48" s="80">
        <v>12223.3</v>
      </c>
      <c r="D48" s="82">
        <v>14494.8</v>
      </c>
      <c r="E48" s="83">
        <v>17393.900000000001</v>
      </c>
      <c r="F48" s="80">
        <v>18414.7</v>
      </c>
      <c r="G48" s="83">
        <v>19175.900000000001</v>
      </c>
      <c r="H48" s="80">
        <v>18731.3</v>
      </c>
      <c r="I48" s="83">
        <v>19748</v>
      </c>
      <c r="J48" s="80">
        <v>19033.599999999999</v>
      </c>
      <c r="K48" s="83">
        <v>20191</v>
      </c>
      <c r="L48" s="77"/>
    </row>
    <row r="49" spans="1:12" ht="19.5" customHeight="1">
      <c r="A49" s="14" t="s">
        <v>33</v>
      </c>
      <c r="B49" s="7" t="s">
        <v>40</v>
      </c>
      <c r="C49" s="80">
        <v>3810.7</v>
      </c>
      <c r="D49" s="82">
        <v>4420.3999999999996</v>
      </c>
      <c r="E49" s="83">
        <v>4729.8</v>
      </c>
      <c r="F49" s="80">
        <v>5163.8</v>
      </c>
      <c r="G49" s="83">
        <v>5735.8</v>
      </c>
      <c r="H49" s="80">
        <v>5422</v>
      </c>
      <c r="I49" s="83">
        <v>6091.4</v>
      </c>
      <c r="J49" s="80">
        <v>5747.3</v>
      </c>
      <c r="K49" s="83">
        <v>6489.9</v>
      </c>
      <c r="L49" s="77"/>
    </row>
    <row r="50" spans="1:12" ht="29.25" customHeight="1">
      <c r="A50" s="14" t="s">
        <v>34</v>
      </c>
      <c r="B50" s="7" t="s">
        <v>40</v>
      </c>
      <c r="C50" s="80">
        <v>163660.9</v>
      </c>
      <c r="D50" s="82">
        <v>174699.3</v>
      </c>
      <c r="E50" s="83">
        <v>185559.1</v>
      </c>
      <c r="F50" s="80">
        <v>198104.6</v>
      </c>
      <c r="G50" s="83">
        <v>200981.1</v>
      </c>
      <c r="H50" s="80">
        <v>203297.4</v>
      </c>
      <c r="I50" s="83">
        <v>208625</v>
      </c>
      <c r="J50" s="80">
        <v>206530</v>
      </c>
      <c r="K50" s="83">
        <v>213064.3</v>
      </c>
      <c r="L50" s="77"/>
    </row>
    <row r="51" spans="1:12" ht="11.25" customHeight="1">
      <c r="A51" s="14" t="s">
        <v>35</v>
      </c>
      <c r="B51" s="7" t="s">
        <v>40</v>
      </c>
      <c r="C51" s="80">
        <v>283798.59999999998</v>
      </c>
      <c r="D51" s="82">
        <v>327572.09999999998</v>
      </c>
      <c r="E51" s="83">
        <v>375715.4</v>
      </c>
      <c r="F51" s="80">
        <v>409701</v>
      </c>
      <c r="G51" s="83">
        <v>415081.9</v>
      </c>
      <c r="H51" s="80">
        <v>425044.7</v>
      </c>
      <c r="I51" s="83">
        <v>436212</v>
      </c>
      <c r="J51" s="80">
        <v>441560</v>
      </c>
      <c r="K51" s="83">
        <v>455348.5</v>
      </c>
      <c r="L51" s="77"/>
    </row>
    <row r="52" spans="1:12" ht="19.5" customHeight="1">
      <c r="A52" s="14" t="s">
        <v>36</v>
      </c>
      <c r="B52" s="7" t="s">
        <v>40</v>
      </c>
      <c r="C52" s="80">
        <v>100788.6</v>
      </c>
      <c r="D52" s="82">
        <v>128213.9</v>
      </c>
      <c r="E52" s="83">
        <v>146162.6</v>
      </c>
      <c r="F52" s="80">
        <v>161054.39999999999</v>
      </c>
      <c r="G52" s="83">
        <v>163549.9</v>
      </c>
      <c r="H52" s="80">
        <v>167803.2</v>
      </c>
      <c r="I52" s="83">
        <v>173022.7</v>
      </c>
      <c r="J52" s="80">
        <v>175510.39999999999</v>
      </c>
      <c r="K52" s="83">
        <v>181911.2</v>
      </c>
      <c r="L52" s="77"/>
    </row>
    <row r="53" spans="1:12" ht="19.5" customHeight="1">
      <c r="A53" s="14" t="s">
        <v>37</v>
      </c>
      <c r="B53" s="7" t="s">
        <v>40</v>
      </c>
      <c r="C53" s="80">
        <v>33644.699999999997</v>
      </c>
      <c r="D53" s="82">
        <v>38634.400000000001</v>
      </c>
      <c r="E53" s="83">
        <v>46360.2</v>
      </c>
      <c r="F53" s="80">
        <v>51551.8</v>
      </c>
      <c r="G53" s="83">
        <v>52737.2</v>
      </c>
      <c r="H53" s="80">
        <v>53468.800000000003</v>
      </c>
      <c r="I53" s="83">
        <v>55332.3</v>
      </c>
      <c r="J53" s="80">
        <v>55449.599999999999</v>
      </c>
      <c r="K53" s="83">
        <v>57686.3</v>
      </c>
      <c r="L53" s="77"/>
    </row>
    <row r="54" spans="1:12" ht="11.25" customHeight="1">
      <c r="A54" s="15" t="s">
        <v>38</v>
      </c>
      <c r="B54" s="11" t="s">
        <v>40</v>
      </c>
      <c r="C54" s="88">
        <v>8554.7999999999993</v>
      </c>
      <c r="D54" s="89">
        <v>10246.1</v>
      </c>
      <c r="E54" s="90">
        <v>11680.6</v>
      </c>
      <c r="F54" s="88">
        <v>13315.7</v>
      </c>
      <c r="G54" s="90">
        <v>14056.8</v>
      </c>
      <c r="H54" s="88">
        <v>14806.8</v>
      </c>
      <c r="I54" s="90">
        <v>15631.1</v>
      </c>
      <c r="J54" s="88">
        <v>15991.6</v>
      </c>
      <c r="K54" s="90">
        <v>16966.2</v>
      </c>
      <c r="L54" s="78"/>
    </row>
    <row r="55" spans="1:12" ht="27" customHeight="1">
      <c r="A55" s="12" t="s">
        <v>43</v>
      </c>
      <c r="B55" s="16" t="s">
        <v>44</v>
      </c>
      <c r="C55" s="26">
        <f t="shared" ref="C55:K55" si="4">IF(ISERROR(C30/C5),0,(C30/C5/12)*1000)</f>
        <v>34833.840631304149</v>
      </c>
      <c r="D55" s="27">
        <f t="shared" si="4"/>
        <v>40792.230141325541</v>
      </c>
      <c r="E55" s="28">
        <f t="shared" si="4"/>
        <v>46797.794757112686</v>
      </c>
      <c r="F55" s="26">
        <f t="shared" si="4"/>
        <v>52746.895856944968</v>
      </c>
      <c r="G55" s="28">
        <f t="shared" si="4"/>
        <v>53285.79424640401</v>
      </c>
      <c r="H55" s="26">
        <f t="shared" si="4"/>
        <v>56491.58029430583</v>
      </c>
      <c r="I55" s="28">
        <f t="shared" si="4"/>
        <v>57732.429260246165</v>
      </c>
      <c r="J55" s="26">
        <f t="shared" si="4"/>
        <v>60275.042218758121</v>
      </c>
      <c r="K55" s="28">
        <f t="shared" si="4"/>
        <v>61889.146388567016</v>
      </c>
      <c r="L55" s="79"/>
    </row>
    <row r="56" spans="1:12" ht="11.25" customHeight="1">
      <c r="A56" s="76" t="s">
        <v>45</v>
      </c>
      <c r="B56" s="36" t="s">
        <v>15</v>
      </c>
      <c r="C56" s="80">
        <v>18.5</v>
      </c>
      <c r="D56" s="41">
        <f t="shared" si="1"/>
        <v>117.10517531812661</v>
      </c>
      <c r="E56" s="42">
        <f t="shared" si="1"/>
        <v>114.72232480298513</v>
      </c>
      <c r="F56" s="40">
        <f t="shared" si="1"/>
        <v>112.71235350022148</v>
      </c>
      <c r="G56" s="42">
        <f t="shared" si="2"/>
        <v>113.86390004692524</v>
      </c>
      <c r="H56" s="40">
        <f t="shared" si="2"/>
        <v>107.09934561365817</v>
      </c>
      <c r="I56" s="42">
        <f t="shared" si="2"/>
        <v>108.34487892454045</v>
      </c>
      <c r="J56" s="40">
        <f t="shared" si="2"/>
        <v>106.69739084079694</v>
      </c>
      <c r="K56" s="42">
        <f t="shared" si="2"/>
        <v>107.19996920549318</v>
      </c>
      <c r="L56" s="81"/>
    </row>
    <row r="57" spans="1:12" s="6" customFormat="1" ht="28.5" customHeight="1">
      <c r="A57" s="30" t="s">
        <v>46</v>
      </c>
      <c r="B57" s="31" t="s">
        <v>44</v>
      </c>
      <c r="C57" s="32">
        <v>40906.800000000003</v>
      </c>
      <c r="D57" s="33">
        <v>49280.800000000003</v>
      </c>
      <c r="E57" s="48" t="s">
        <v>47</v>
      </c>
      <c r="F57" s="49" t="s">
        <v>47</v>
      </c>
      <c r="G57" s="48" t="s">
        <v>47</v>
      </c>
      <c r="H57" s="49" t="s">
        <v>47</v>
      </c>
      <c r="I57" s="48" t="s">
        <v>47</v>
      </c>
      <c r="J57" s="49" t="s">
        <v>47</v>
      </c>
      <c r="K57" s="48" t="s">
        <v>47</v>
      </c>
      <c r="L57" s="81"/>
    </row>
    <row r="58" spans="1:12" ht="11.25" customHeight="1">
      <c r="A58" s="13" t="s">
        <v>16</v>
      </c>
      <c r="B58" s="7"/>
      <c r="C58" s="20"/>
      <c r="D58" s="21"/>
      <c r="E58" s="22"/>
      <c r="F58" s="20"/>
      <c r="G58" s="22"/>
      <c r="H58" s="20"/>
      <c r="I58" s="22"/>
      <c r="J58" s="20"/>
      <c r="K58" s="22"/>
      <c r="L58" s="81"/>
    </row>
    <row r="59" spans="1:12" ht="19.5" customHeight="1">
      <c r="A59" s="14" t="s">
        <v>17</v>
      </c>
      <c r="B59" s="7" t="s">
        <v>44</v>
      </c>
      <c r="C59" s="8">
        <f t="shared" ref="C59:K59" si="5">IF(ISERROR(C33/C8),0,(C33/C8/12)*1000)</f>
        <v>39961.653116531168</v>
      </c>
      <c r="D59" s="9">
        <f t="shared" si="5"/>
        <v>46852.88065843621</v>
      </c>
      <c r="E59" s="10">
        <f t="shared" si="5"/>
        <v>55637.925790754256</v>
      </c>
      <c r="F59" s="8">
        <f t="shared" si="5"/>
        <v>64973.364485981307</v>
      </c>
      <c r="G59" s="10">
        <f t="shared" si="5"/>
        <v>65610.800744878958</v>
      </c>
      <c r="H59" s="8">
        <f t="shared" si="5"/>
        <v>70573.390151515152</v>
      </c>
      <c r="I59" s="10">
        <f t="shared" si="5"/>
        <v>72237.421383647801</v>
      </c>
      <c r="J59" s="8">
        <f t="shared" si="5"/>
        <v>76921.625079974401</v>
      </c>
      <c r="K59" s="10">
        <f t="shared" si="5"/>
        <v>79057.839388145308</v>
      </c>
      <c r="L59" s="81"/>
    </row>
    <row r="60" spans="1:12" ht="11.25" customHeight="1">
      <c r="A60" s="14" t="s">
        <v>45</v>
      </c>
      <c r="B60" s="7" t="s">
        <v>15</v>
      </c>
      <c r="C60" s="80"/>
      <c r="D60" s="9">
        <f t="shared" si="1"/>
        <v>117.24460077216953</v>
      </c>
      <c r="E60" s="10">
        <f t="shared" si="1"/>
        <v>118.75027748317591</v>
      </c>
      <c r="F60" s="8">
        <f t="shared" si="1"/>
        <v>116.77891215847301</v>
      </c>
      <c r="G60" s="10">
        <f t="shared" si="2"/>
        <v>117.92459875594781</v>
      </c>
      <c r="H60" s="8">
        <f t="shared" si="2"/>
        <v>108.6189559519303</v>
      </c>
      <c r="I60" s="10">
        <f t="shared" si="2"/>
        <v>110.09989294984494</v>
      </c>
      <c r="J60" s="8">
        <f t="shared" si="2"/>
        <v>108.99522456669592</v>
      </c>
      <c r="K60" s="10">
        <f t="shared" si="2"/>
        <v>109.44166870004226</v>
      </c>
      <c r="L60" s="81"/>
    </row>
    <row r="61" spans="1:12" s="6" customFormat="1" ht="28.5" customHeight="1">
      <c r="A61" s="30" t="s">
        <v>46</v>
      </c>
      <c r="B61" s="31" t="s">
        <v>44</v>
      </c>
      <c r="C61" s="32">
        <v>45892.9</v>
      </c>
      <c r="D61" s="33">
        <v>57749</v>
      </c>
      <c r="E61" s="48" t="s">
        <v>47</v>
      </c>
      <c r="F61" s="49" t="s">
        <v>47</v>
      </c>
      <c r="G61" s="48" t="s">
        <v>47</v>
      </c>
      <c r="H61" s="49" t="s">
        <v>47</v>
      </c>
      <c r="I61" s="48" t="s">
        <v>47</v>
      </c>
      <c r="J61" s="49" t="s">
        <v>47</v>
      </c>
      <c r="K61" s="48" t="s">
        <v>47</v>
      </c>
      <c r="L61" s="81"/>
    </row>
    <row r="62" spans="1:12" ht="29.25" customHeight="1">
      <c r="A62" s="13" t="s">
        <v>18</v>
      </c>
      <c r="B62" s="7" t="s">
        <v>44</v>
      </c>
      <c r="C62" s="8">
        <f t="shared" ref="C62:K62" si="6">IF(ISERROR(C34/C9),0,(C34/C9/12)*1000)</f>
        <v>40652.991452991453</v>
      </c>
      <c r="D62" s="9">
        <f t="shared" si="6"/>
        <v>47864.290181363351</v>
      </c>
      <c r="E62" s="10">
        <f t="shared" si="6"/>
        <v>56958.009079118026</v>
      </c>
      <c r="F62" s="8">
        <f t="shared" si="6"/>
        <v>66517.098273572366</v>
      </c>
      <c r="G62" s="10">
        <f t="shared" si="6"/>
        <v>67212.392312789932</v>
      </c>
      <c r="H62" s="8">
        <f t="shared" si="6"/>
        <v>72328.619528619529</v>
      </c>
      <c r="I62" s="10">
        <f t="shared" si="6"/>
        <v>73938.967136150241</v>
      </c>
      <c r="J62" s="8">
        <f t="shared" si="6"/>
        <v>78831.967213114753</v>
      </c>
      <c r="K62" s="10">
        <f t="shared" si="6"/>
        <v>80911.904761904763</v>
      </c>
      <c r="L62" s="81"/>
    </row>
    <row r="63" spans="1:12" ht="11.25" customHeight="1">
      <c r="A63" s="14" t="s">
        <v>48</v>
      </c>
      <c r="B63" s="7" t="s">
        <v>15</v>
      </c>
      <c r="C63" s="80"/>
      <c r="D63" s="9">
        <f t="shared" si="1"/>
        <v>117.73866687451668</v>
      </c>
      <c r="E63" s="10">
        <f t="shared" si="1"/>
        <v>118.99896324232016</v>
      </c>
      <c r="F63" s="8">
        <f t="shared" si="1"/>
        <v>116.78269544354369</v>
      </c>
      <c r="G63" s="10">
        <f t="shared" si="2"/>
        <v>118.00340882601421</v>
      </c>
      <c r="H63" s="8">
        <f t="shared" si="2"/>
        <v>108.73688330652287</v>
      </c>
      <c r="I63" s="10">
        <f t="shared" si="2"/>
        <v>110.00793840525193</v>
      </c>
      <c r="J63" s="8">
        <f t="shared" si="2"/>
        <v>108.99138919957116</v>
      </c>
      <c r="K63" s="10">
        <f t="shared" si="2"/>
        <v>109.4306667997061</v>
      </c>
      <c r="L63" s="81"/>
    </row>
    <row r="64" spans="1:12" ht="11.25" customHeight="1">
      <c r="A64" s="13" t="s">
        <v>19</v>
      </c>
      <c r="B64" s="7" t="s">
        <v>44</v>
      </c>
      <c r="C64" s="8">
        <f t="shared" ref="C64:K64" si="7">IF(ISERROR(C35/C10),0,(C35/C10/12)*1000)</f>
        <v>26480.555555555555</v>
      </c>
      <c r="D64" s="9">
        <f t="shared" si="7"/>
        <v>30997.549019607846</v>
      </c>
      <c r="E64" s="10">
        <f t="shared" si="7"/>
        <v>35681.372549019608</v>
      </c>
      <c r="F64" s="8">
        <f t="shared" si="7"/>
        <v>41489.898989898989</v>
      </c>
      <c r="G64" s="10">
        <f t="shared" si="7"/>
        <v>41916.666666666664</v>
      </c>
      <c r="H64" s="8">
        <f t="shared" si="7"/>
        <v>45627.604166666664</v>
      </c>
      <c r="I64" s="10">
        <f t="shared" si="7"/>
        <v>46611.111111111117</v>
      </c>
      <c r="J64" s="8">
        <f t="shared" si="7"/>
        <v>50192.708333333336</v>
      </c>
      <c r="K64" s="10">
        <f t="shared" si="7"/>
        <v>51527.777777777781</v>
      </c>
      <c r="L64" s="81"/>
    </row>
    <row r="65" spans="1:12" ht="11.25" customHeight="1">
      <c r="A65" s="14" t="s">
        <v>48</v>
      </c>
      <c r="B65" s="7" t="s">
        <v>15</v>
      </c>
      <c r="C65" s="80"/>
      <c r="D65" s="9">
        <f t="shared" si="1"/>
        <v>117.05777454168494</v>
      </c>
      <c r="E65" s="10">
        <f t="shared" si="1"/>
        <v>115.11030283861786</v>
      </c>
      <c r="F65" s="8">
        <f t="shared" si="1"/>
        <v>116.27887613599937</v>
      </c>
      <c r="G65" s="10">
        <f t="shared" si="2"/>
        <v>117.47492787470806</v>
      </c>
      <c r="H65" s="8">
        <f t="shared" si="2"/>
        <v>109.97280127814972</v>
      </c>
      <c r="I65" s="10">
        <f t="shared" si="2"/>
        <v>111.1994698475812</v>
      </c>
      <c r="J65" s="8">
        <f t="shared" si="2"/>
        <v>110.00513669311114</v>
      </c>
      <c r="K65" s="10">
        <f t="shared" si="2"/>
        <v>110.54827175208581</v>
      </c>
      <c r="L65" s="81"/>
    </row>
    <row r="66" spans="1:12" ht="11.25" customHeight="1">
      <c r="A66" s="14" t="s">
        <v>20</v>
      </c>
      <c r="B66" s="7" t="s">
        <v>44</v>
      </c>
      <c r="C66" s="8">
        <f t="shared" ref="C66:K66" si="8">IF(ISERROR(C36/C11),0,(C36/C11/12)*1000)</f>
        <v>28210.816062176164</v>
      </c>
      <c r="D66" s="9">
        <f t="shared" si="8"/>
        <v>33317.445286195289</v>
      </c>
      <c r="E66" s="10">
        <f t="shared" si="8"/>
        <v>38850.4134029591</v>
      </c>
      <c r="F66" s="8">
        <f t="shared" si="8"/>
        <v>44777.447089947091</v>
      </c>
      <c r="G66" s="10">
        <f t="shared" si="8"/>
        <v>45251.946631671039</v>
      </c>
      <c r="H66" s="8">
        <f t="shared" si="8"/>
        <v>49259.922797456849</v>
      </c>
      <c r="I66" s="10">
        <f t="shared" si="8"/>
        <v>50321.393369175617</v>
      </c>
      <c r="J66" s="8">
        <f t="shared" si="8"/>
        <v>53423.319327731093</v>
      </c>
      <c r="K66" s="10">
        <f t="shared" si="8"/>
        <v>54838.154269972452</v>
      </c>
      <c r="L66" s="81"/>
    </row>
    <row r="67" spans="1:12" ht="11.25" customHeight="1">
      <c r="A67" s="14" t="s">
        <v>45</v>
      </c>
      <c r="B67" s="7" t="s">
        <v>15</v>
      </c>
      <c r="C67" s="80"/>
      <c r="D67" s="9">
        <f t="shared" si="1"/>
        <v>118.10167140420256</v>
      </c>
      <c r="E67" s="10">
        <f t="shared" si="1"/>
        <v>116.60681984838837</v>
      </c>
      <c r="F67" s="8">
        <f t="shared" si="1"/>
        <v>115.25603762696781</v>
      </c>
      <c r="G67" s="10">
        <f t="shared" si="2"/>
        <v>116.47738767233903</v>
      </c>
      <c r="H67" s="8">
        <f t="shared" si="2"/>
        <v>110.01056558339637</v>
      </c>
      <c r="I67" s="10">
        <f t="shared" si="2"/>
        <v>111.20271527491938</v>
      </c>
      <c r="J67" s="8">
        <f t="shared" si="2"/>
        <v>108.45189414403464</v>
      </c>
      <c r="K67" s="10">
        <f t="shared" si="2"/>
        <v>108.97582637996581</v>
      </c>
      <c r="L67" s="81"/>
    </row>
    <row r="68" spans="1:12" s="6" customFormat="1" ht="28.5" customHeight="1">
      <c r="A68" s="30" t="s">
        <v>46</v>
      </c>
      <c r="B68" s="31" t="s">
        <v>44</v>
      </c>
      <c r="C68" s="32">
        <v>0</v>
      </c>
      <c r="D68" s="33">
        <v>0</v>
      </c>
      <c r="E68" s="48" t="s">
        <v>47</v>
      </c>
      <c r="F68" s="49" t="s">
        <v>47</v>
      </c>
      <c r="G68" s="48" t="s">
        <v>47</v>
      </c>
      <c r="H68" s="49" t="s">
        <v>47</v>
      </c>
      <c r="I68" s="48" t="s">
        <v>47</v>
      </c>
      <c r="J68" s="49" t="s">
        <v>47</v>
      </c>
      <c r="K68" s="48" t="s">
        <v>47</v>
      </c>
      <c r="L68" s="81"/>
    </row>
    <row r="69" spans="1:12" ht="11.25" customHeight="1">
      <c r="A69" s="14" t="s">
        <v>21</v>
      </c>
      <c r="B69" s="7" t="s">
        <v>44</v>
      </c>
      <c r="C69" s="8">
        <f t="shared" ref="C69:K69" si="9">IF(ISERROR(C37/C12),0,(C37/C12/12)*1000)</f>
        <v>0</v>
      </c>
      <c r="D69" s="9">
        <f t="shared" si="9"/>
        <v>0</v>
      </c>
      <c r="E69" s="10">
        <f t="shared" si="9"/>
        <v>0</v>
      </c>
      <c r="F69" s="8">
        <f t="shared" si="9"/>
        <v>0</v>
      </c>
      <c r="G69" s="10">
        <f t="shared" si="9"/>
        <v>0</v>
      </c>
      <c r="H69" s="8">
        <f t="shared" si="9"/>
        <v>0</v>
      </c>
      <c r="I69" s="10">
        <f t="shared" si="9"/>
        <v>0</v>
      </c>
      <c r="J69" s="8">
        <f t="shared" si="9"/>
        <v>0</v>
      </c>
      <c r="K69" s="10">
        <f t="shared" si="9"/>
        <v>0</v>
      </c>
      <c r="L69" s="81"/>
    </row>
    <row r="70" spans="1:12" ht="11.25" customHeight="1">
      <c r="A70" s="14" t="s">
        <v>45</v>
      </c>
      <c r="B70" s="7" t="s">
        <v>15</v>
      </c>
      <c r="C70" s="80"/>
      <c r="D70" s="9">
        <f t="shared" si="1"/>
        <v>0</v>
      </c>
      <c r="E70" s="10">
        <f t="shared" si="1"/>
        <v>0</v>
      </c>
      <c r="F70" s="8">
        <f t="shared" si="1"/>
        <v>0</v>
      </c>
      <c r="G70" s="10">
        <f t="shared" si="2"/>
        <v>0</v>
      </c>
      <c r="H70" s="8">
        <f t="shared" si="2"/>
        <v>0</v>
      </c>
      <c r="I70" s="10">
        <f t="shared" si="2"/>
        <v>0</v>
      </c>
      <c r="J70" s="8">
        <f t="shared" si="2"/>
        <v>0</v>
      </c>
      <c r="K70" s="10">
        <f t="shared" si="2"/>
        <v>0</v>
      </c>
      <c r="L70" s="81"/>
    </row>
    <row r="71" spans="1:12" s="6" customFormat="1" ht="28.5" customHeight="1">
      <c r="A71" s="30" t="s">
        <v>46</v>
      </c>
      <c r="B71" s="31" t="s">
        <v>44</v>
      </c>
      <c r="C71" s="32">
        <v>0</v>
      </c>
      <c r="D71" s="33">
        <v>0</v>
      </c>
      <c r="E71" s="48" t="s">
        <v>47</v>
      </c>
      <c r="F71" s="49" t="s">
        <v>47</v>
      </c>
      <c r="G71" s="48" t="s">
        <v>47</v>
      </c>
      <c r="H71" s="49" t="s">
        <v>47</v>
      </c>
      <c r="I71" s="48" t="s">
        <v>47</v>
      </c>
      <c r="J71" s="49" t="s">
        <v>47</v>
      </c>
      <c r="K71" s="48" t="s">
        <v>47</v>
      </c>
      <c r="L71" s="81"/>
    </row>
    <row r="72" spans="1:12" ht="11.25" customHeight="1">
      <c r="A72" s="14" t="s">
        <v>22</v>
      </c>
      <c r="B72" s="7" t="s">
        <v>44</v>
      </c>
      <c r="C72" s="8">
        <f t="shared" ref="C72:K72" si="10">IF(ISERROR(C38/C13),0,(C38/C13/12)*1000)</f>
        <v>28764.984709480123</v>
      </c>
      <c r="D72" s="9">
        <f t="shared" si="10"/>
        <v>33579.78142076503</v>
      </c>
      <c r="E72" s="10">
        <f t="shared" si="10"/>
        <v>38480.952380952382</v>
      </c>
      <c r="F72" s="8">
        <f t="shared" si="10"/>
        <v>44345.994277539343</v>
      </c>
      <c r="G72" s="10">
        <f t="shared" si="10"/>
        <v>44814.992877492878</v>
      </c>
      <c r="H72" s="8">
        <f t="shared" si="10"/>
        <v>48781.010324483781</v>
      </c>
      <c r="I72" s="10">
        <f t="shared" si="10"/>
        <v>49833.988355167385</v>
      </c>
      <c r="J72" s="8">
        <f t="shared" si="10"/>
        <v>53022.840909090912</v>
      </c>
      <c r="K72" s="10">
        <f t="shared" si="10"/>
        <v>54440.997023809519</v>
      </c>
      <c r="L72" s="81"/>
    </row>
    <row r="73" spans="1:12" ht="11.25" customHeight="1">
      <c r="A73" s="14" t="s">
        <v>45</v>
      </c>
      <c r="B73" s="7" t="s">
        <v>15</v>
      </c>
      <c r="C73" s="80"/>
      <c r="D73" s="9">
        <f t="shared" si="1"/>
        <v>116.73839482243176</v>
      </c>
      <c r="E73" s="10">
        <f t="shared" si="1"/>
        <v>114.59560114097876</v>
      </c>
      <c r="F73" s="8">
        <f t="shared" si="1"/>
        <v>115.2414156451338</v>
      </c>
      <c r="G73" s="10">
        <f t="shared" si="2"/>
        <v>116.46019681071036</v>
      </c>
      <c r="H73" s="8">
        <f t="shared" si="2"/>
        <v>110.00093947423501</v>
      </c>
      <c r="I73" s="10">
        <f t="shared" si="2"/>
        <v>111.1993668980257</v>
      </c>
      <c r="J73" s="8">
        <f t="shared" si="2"/>
        <v>108.69565955356629</v>
      </c>
      <c r="K73" s="10">
        <f t="shared" si="2"/>
        <v>109.24471193396749</v>
      </c>
      <c r="L73" s="81"/>
    </row>
    <row r="74" spans="1:12" s="6" customFormat="1" ht="28.5" customHeight="1">
      <c r="A74" s="30" t="s">
        <v>46</v>
      </c>
      <c r="B74" s="31" t="s">
        <v>44</v>
      </c>
      <c r="C74" s="32">
        <v>53495.9</v>
      </c>
      <c r="D74" s="33">
        <v>63125.599999999999</v>
      </c>
      <c r="E74" s="48" t="s">
        <v>47</v>
      </c>
      <c r="F74" s="49" t="s">
        <v>47</v>
      </c>
      <c r="G74" s="48" t="s">
        <v>47</v>
      </c>
      <c r="H74" s="49" t="s">
        <v>47</v>
      </c>
      <c r="I74" s="48" t="s">
        <v>47</v>
      </c>
      <c r="J74" s="49" t="s">
        <v>47</v>
      </c>
      <c r="K74" s="48" t="s">
        <v>47</v>
      </c>
      <c r="L74" s="81"/>
    </row>
    <row r="75" spans="1:12" ht="19.5" customHeight="1">
      <c r="A75" s="14" t="s">
        <v>23</v>
      </c>
      <c r="B75" s="7" t="s">
        <v>44</v>
      </c>
      <c r="C75" s="8">
        <f t="shared" ref="C75:K75" si="11">IF(ISERROR(C39/C14),0,(C39/C14/12)*1000)</f>
        <v>27735.9756097561</v>
      </c>
      <c r="D75" s="9">
        <f t="shared" si="11"/>
        <v>33219.937694704051</v>
      </c>
      <c r="E75" s="10">
        <f t="shared" si="11"/>
        <v>39864.000000000007</v>
      </c>
      <c r="F75" s="8">
        <f t="shared" si="11"/>
        <v>45940</v>
      </c>
      <c r="G75" s="10">
        <f t="shared" si="11"/>
        <v>46425.990099009898</v>
      </c>
      <c r="H75" s="8">
        <f t="shared" si="11"/>
        <v>50535.034013605436</v>
      </c>
      <c r="I75" s="10">
        <f t="shared" si="11"/>
        <v>51625</v>
      </c>
      <c r="J75" s="8">
        <f t="shared" si="11"/>
        <v>54576.996527777774</v>
      </c>
      <c r="K75" s="10">
        <f t="shared" si="11"/>
        <v>56035.996563573892</v>
      </c>
      <c r="L75" s="81"/>
    </row>
    <row r="76" spans="1:12" ht="11.25" customHeight="1">
      <c r="A76" s="14" t="s">
        <v>45</v>
      </c>
      <c r="B76" s="7" t="s">
        <v>15</v>
      </c>
      <c r="C76" s="80"/>
      <c r="D76" s="9">
        <f t="shared" si="1"/>
        <v>119.77201798165331</v>
      </c>
      <c r="E76" s="10">
        <f t="shared" si="1"/>
        <v>120.00022506470611</v>
      </c>
      <c r="F76" s="8">
        <f t="shared" si="1"/>
        <v>115.24182219546455</v>
      </c>
      <c r="G76" s="10">
        <f t="shared" si="2"/>
        <v>116.46094245186104</v>
      </c>
      <c r="H76" s="8">
        <f t="shared" si="2"/>
        <v>110.00225079147896</v>
      </c>
      <c r="I76" s="10">
        <f t="shared" si="2"/>
        <v>111.19849009122366</v>
      </c>
      <c r="J76" s="8">
        <f t="shared" si="2"/>
        <v>107.99833737736108</v>
      </c>
      <c r="K76" s="10">
        <f t="shared" si="2"/>
        <v>108.54430327084532</v>
      </c>
      <c r="L76" s="81"/>
    </row>
    <row r="77" spans="1:12" s="6" customFormat="1" ht="28.5" customHeight="1">
      <c r="A77" s="30" t="s">
        <v>46</v>
      </c>
      <c r="B77" s="31" t="s">
        <v>44</v>
      </c>
      <c r="C77" s="32">
        <v>52473.1</v>
      </c>
      <c r="D77" s="33">
        <v>57253.599999999999</v>
      </c>
      <c r="E77" s="48" t="s">
        <v>47</v>
      </c>
      <c r="F77" s="49" t="s">
        <v>47</v>
      </c>
      <c r="G77" s="48" t="s">
        <v>47</v>
      </c>
      <c r="H77" s="49" t="s">
        <v>47</v>
      </c>
      <c r="I77" s="48" t="s">
        <v>47</v>
      </c>
      <c r="J77" s="49" t="s">
        <v>47</v>
      </c>
      <c r="K77" s="48" t="s">
        <v>47</v>
      </c>
      <c r="L77" s="81"/>
    </row>
    <row r="78" spans="1:12" ht="29.25" customHeight="1">
      <c r="A78" s="14" t="s">
        <v>42</v>
      </c>
      <c r="B78" s="7" t="s">
        <v>44</v>
      </c>
      <c r="C78" s="8">
        <f t="shared" ref="C78:K78" si="12">IF(ISERROR(C40/C15),0,(C40/C15/12)*1000)</f>
        <v>26824.074074074077</v>
      </c>
      <c r="D78" s="9">
        <f t="shared" si="12"/>
        <v>32126.851851851854</v>
      </c>
      <c r="E78" s="10">
        <f t="shared" si="12"/>
        <v>38552.037037037029</v>
      </c>
      <c r="F78" s="8">
        <f t="shared" si="12"/>
        <v>44427.962962962956</v>
      </c>
      <c r="G78" s="10">
        <f t="shared" si="12"/>
        <v>44896.920289855065</v>
      </c>
      <c r="H78" s="8">
        <f t="shared" si="12"/>
        <v>48870.930232558145</v>
      </c>
      <c r="I78" s="10">
        <f t="shared" si="12"/>
        <v>49925.000000000007</v>
      </c>
      <c r="J78" s="8">
        <f t="shared" si="12"/>
        <v>52870.934959349601</v>
      </c>
      <c r="K78" s="10">
        <f t="shared" si="12"/>
        <v>54189.880952380954</v>
      </c>
      <c r="L78" s="81"/>
    </row>
    <row r="79" spans="1:12" ht="11.25" customHeight="1">
      <c r="A79" s="14" t="s">
        <v>45</v>
      </c>
      <c r="B79" s="7" t="s">
        <v>15</v>
      </c>
      <c r="C79" s="80"/>
      <c r="D79" s="9">
        <f t="shared" si="1"/>
        <v>119.76872626855368</v>
      </c>
      <c r="E79" s="10">
        <f t="shared" si="1"/>
        <v>119.99942358128941</v>
      </c>
      <c r="F79" s="8">
        <f t="shared" si="1"/>
        <v>115.24154461742427</v>
      </c>
      <c r="G79" s="10">
        <f t="shared" si="2"/>
        <v>116.45797146003594</v>
      </c>
      <c r="H79" s="8">
        <f t="shared" si="2"/>
        <v>110.00038483263128</v>
      </c>
      <c r="I79" s="10">
        <f t="shared" si="2"/>
        <v>111.199163946399</v>
      </c>
      <c r="J79" s="8">
        <f t="shared" si="2"/>
        <v>108.18483443584348</v>
      </c>
      <c r="K79" s="10">
        <f t="shared" si="2"/>
        <v>108.54257576841451</v>
      </c>
      <c r="L79" s="81"/>
    </row>
    <row r="80" spans="1:12" s="6" customFormat="1" ht="28.5" customHeight="1">
      <c r="A80" s="30" t="s">
        <v>46</v>
      </c>
      <c r="B80" s="31" t="s">
        <v>44</v>
      </c>
      <c r="C80" s="32">
        <v>38265.199999999997</v>
      </c>
      <c r="D80" s="33">
        <v>44184</v>
      </c>
      <c r="E80" s="48" t="s">
        <v>47</v>
      </c>
      <c r="F80" s="49" t="s">
        <v>47</v>
      </c>
      <c r="G80" s="48" t="s">
        <v>47</v>
      </c>
      <c r="H80" s="49" t="s">
        <v>47</v>
      </c>
      <c r="I80" s="48" t="s">
        <v>47</v>
      </c>
      <c r="J80" s="49" t="s">
        <v>47</v>
      </c>
      <c r="K80" s="48" t="s">
        <v>47</v>
      </c>
      <c r="L80" s="81"/>
    </row>
    <row r="81" spans="1:12" ht="11.25" customHeight="1">
      <c r="A81" s="14" t="s">
        <v>25</v>
      </c>
      <c r="B81" s="7" t="s">
        <v>44</v>
      </c>
      <c r="C81" s="8">
        <f t="shared" ref="C81:K81" si="13">IF(ISERROR(C41/C16),0,(C41/C16/12)*1000)</f>
        <v>0</v>
      </c>
      <c r="D81" s="9">
        <f t="shared" si="13"/>
        <v>0</v>
      </c>
      <c r="E81" s="10">
        <f t="shared" si="13"/>
        <v>0</v>
      </c>
      <c r="F81" s="8">
        <f t="shared" si="13"/>
        <v>0</v>
      </c>
      <c r="G81" s="10">
        <f t="shared" si="13"/>
        <v>0</v>
      </c>
      <c r="H81" s="8">
        <f t="shared" si="13"/>
        <v>0</v>
      </c>
      <c r="I81" s="10">
        <f t="shared" si="13"/>
        <v>0</v>
      </c>
      <c r="J81" s="8">
        <f t="shared" si="13"/>
        <v>0</v>
      </c>
      <c r="K81" s="10">
        <f t="shared" si="13"/>
        <v>0</v>
      </c>
      <c r="L81" s="81"/>
    </row>
    <row r="82" spans="1:12" ht="11.25" customHeight="1">
      <c r="A82" s="14" t="s">
        <v>45</v>
      </c>
      <c r="B82" s="7" t="s">
        <v>15</v>
      </c>
      <c r="C82" s="80"/>
      <c r="D82" s="9">
        <f t="shared" si="1"/>
        <v>0</v>
      </c>
      <c r="E82" s="10">
        <f t="shared" si="1"/>
        <v>0</v>
      </c>
      <c r="F82" s="8">
        <f t="shared" si="1"/>
        <v>0</v>
      </c>
      <c r="G82" s="10">
        <f t="shared" si="2"/>
        <v>0</v>
      </c>
      <c r="H82" s="8">
        <f t="shared" si="2"/>
        <v>0</v>
      </c>
      <c r="I82" s="10">
        <f t="shared" si="2"/>
        <v>0</v>
      </c>
      <c r="J82" s="8">
        <f t="shared" si="2"/>
        <v>0</v>
      </c>
      <c r="K82" s="10">
        <f t="shared" si="2"/>
        <v>0</v>
      </c>
      <c r="L82" s="81"/>
    </row>
    <row r="83" spans="1:12" s="6" customFormat="1" ht="28.5" customHeight="1">
      <c r="A83" s="30" t="s">
        <v>46</v>
      </c>
      <c r="B83" s="31" t="s">
        <v>44</v>
      </c>
      <c r="C83" s="32">
        <v>0</v>
      </c>
      <c r="D83" s="33">
        <v>0</v>
      </c>
      <c r="E83" s="48" t="s">
        <v>47</v>
      </c>
      <c r="F83" s="49" t="s">
        <v>47</v>
      </c>
      <c r="G83" s="48" t="s">
        <v>47</v>
      </c>
      <c r="H83" s="49" t="s">
        <v>47</v>
      </c>
      <c r="I83" s="48" t="s">
        <v>47</v>
      </c>
      <c r="J83" s="49" t="s">
        <v>47</v>
      </c>
      <c r="K83" s="48" t="s">
        <v>47</v>
      </c>
      <c r="L83" s="81"/>
    </row>
    <row r="84" spans="1:12" ht="19.5" customHeight="1">
      <c r="A84" s="14" t="s">
        <v>26</v>
      </c>
      <c r="B84" s="7" t="s">
        <v>44</v>
      </c>
      <c r="C84" s="8">
        <f t="shared" ref="C84:K84" si="14">IF(ISERROR(C42/C17),0,(C42/C17/12)*1000)</f>
        <v>26368.202416918433</v>
      </c>
      <c r="D84" s="9">
        <f t="shared" si="14"/>
        <v>32460.706751054851</v>
      </c>
      <c r="E84" s="10">
        <f t="shared" si="14"/>
        <v>37004.989035087725</v>
      </c>
      <c r="F84" s="8">
        <f t="shared" si="14"/>
        <v>42645</v>
      </c>
      <c r="G84" s="10">
        <f t="shared" si="14"/>
        <v>43095.985603543748</v>
      </c>
      <c r="H84" s="8">
        <f t="shared" si="14"/>
        <v>46911.007882882877</v>
      </c>
      <c r="I84" s="10">
        <f t="shared" si="14"/>
        <v>47923.007856341195</v>
      </c>
      <c r="J84" s="8">
        <f t="shared" si="14"/>
        <v>50662.985159817363</v>
      </c>
      <c r="K84" s="10">
        <f t="shared" si="14"/>
        <v>52017.007963594988</v>
      </c>
      <c r="L84" s="81"/>
    </row>
    <row r="85" spans="1:12" ht="11.25" customHeight="1">
      <c r="A85" s="14" t="s">
        <v>45</v>
      </c>
      <c r="B85" s="7" t="s">
        <v>15</v>
      </c>
      <c r="C85" s="80"/>
      <c r="D85" s="9">
        <f t="shared" si="1"/>
        <v>123.10549743894308</v>
      </c>
      <c r="E85" s="10">
        <f t="shared" si="1"/>
        <v>113.99933254344563</v>
      </c>
      <c r="F85" s="8">
        <f t="shared" si="1"/>
        <v>115.24121777083754</v>
      </c>
      <c r="G85" s="10">
        <f t="shared" si="2"/>
        <v>116.45993345027237</v>
      </c>
      <c r="H85" s="8">
        <f t="shared" si="2"/>
        <v>110.00353589607896</v>
      </c>
      <c r="I85" s="10">
        <f t="shared" si="2"/>
        <v>111.20063083648451</v>
      </c>
      <c r="J85" s="8">
        <f t="shared" si="2"/>
        <v>107.99807432469071</v>
      </c>
      <c r="K85" s="10">
        <f t="shared" si="2"/>
        <v>108.54286967864451</v>
      </c>
      <c r="L85" s="81"/>
    </row>
    <row r="86" spans="1:12" s="6" customFormat="1" ht="28.5" customHeight="1">
      <c r="A86" s="30" t="s">
        <v>46</v>
      </c>
      <c r="B86" s="31" t="s">
        <v>44</v>
      </c>
      <c r="C86" s="32">
        <v>32267.599999999999</v>
      </c>
      <c r="D86" s="33">
        <v>39178.400000000001</v>
      </c>
      <c r="E86" s="48" t="s">
        <v>47</v>
      </c>
      <c r="F86" s="49" t="s">
        <v>47</v>
      </c>
      <c r="G86" s="48" t="s">
        <v>47</v>
      </c>
      <c r="H86" s="49" t="s">
        <v>47</v>
      </c>
      <c r="I86" s="48" t="s">
        <v>47</v>
      </c>
      <c r="J86" s="49" t="s">
        <v>47</v>
      </c>
      <c r="K86" s="48" t="s">
        <v>47</v>
      </c>
      <c r="L86" s="81"/>
    </row>
    <row r="87" spans="1:12" ht="11.25" customHeight="1">
      <c r="A87" s="14" t="s">
        <v>27</v>
      </c>
      <c r="B87" s="7" t="s">
        <v>44</v>
      </c>
      <c r="C87" s="8">
        <f t="shared" ref="C87:K87" si="15">IF(ISERROR(C43/C18),0,(C43/C18/12)*1000)</f>
        <v>28986.904761904763</v>
      </c>
      <c r="D87" s="9">
        <f t="shared" si="15"/>
        <v>34717.792792792796</v>
      </c>
      <c r="E87" s="10">
        <f t="shared" si="15"/>
        <v>39577.956989247316</v>
      </c>
      <c r="F87" s="8">
        <f t="shared" si="15"/>
        <v>44009.946236559139</v>
      </c>
      <c r="G87" s="10">
        <f t="shared" si="15"/>
        <v>44439.0625</v>
      </c>
      <c r="H87" s="8">
        <f t="shared" si="15"/>
        <v>47091.944444444438</v>
      </c>
      <c r="I87" s="10">
        <f t="shared" si="15"/>
        <v>48083.064516129038</v>
      </c>
      <c r="J87" s="8">
        <f t="shared" si="15"/>
        <v>50858.908045977019</v>
      </c>
      <c r="K87" s="10">
        <f t="shared" si="15"/>
        <v>52190.000000000007</v>
      </c>
      <c r="L87" s="81"/>
    </row>
    <row r="88" spans="1:12" ht="11.25" customHeight="1">
      <c r="A88" s="14" t="s">
        <v>45</v>
      </c>
      <c r="B88" s="7" t="s">
        <v>15</v>
      </c>
      <c r="C88" s="80"/>
      <c r="D88" s="9">
        <f t="shared" si="1"/>
        <v>119.77061048070125</v>
      </c>
      <c r="E88" s="10">
        <f t="shared" si="1"/>
        <v>113.9990587116571</v>
      </c>
      <c r="F88" s="8">
        <f t="shared" si="1"/>
        <v>111.19812538205527</v>
      </c>
      <c r="G88" s="10">
        <f t="shared" si="2"/>
        <v>112.28235583780479</v>
      </c>
      <c r="H88" s="8">
        <f t="shared" si="2"/>
        <v>107.00295835700221</v>
      </c>
      <c r="I88" s="10">
        <f t="shared" si="2"/>
        <v>108.19999750473816</v>
      </c>
      <c r="J88" s="8">
        <f t="shared" si="2"/>
        <v>107.99916768350171</v>
      </c>
      <c r="K88" s="10">
        <f t="shared" si="2"/>
        <v>108.54133471982288</v>
      </c>
      <c r="L88" s="81"/>
    </row>
    <row r="89" spans="1:12" s="6" customFormat="1" ht="28.5" customHeight="1">
      <c r="A89" s="30" t="s">
        <v>46</v>
      </c>
      <c r="B89" s="31" t="s">
        <v>44</v>
      </c>
      <c r="C89" s="32">
        <v>32298.3</v>
      </c>
      <c r="D89" s="33">
        <v>36455.1</v>
      </c>
      <c r="E89" s="48" t="s">
        <v>47</v>
      </c>
      <c r="F89" s="49" t="s">
        <v>47</v>
      </c>
      <c r="G89" s="48" t="s">
        <v>47</v>
      </c>
      <c r="H89" s="49" t="s">
        <v>47</v>
      </c>
      <c r="I89" s="48" t="s">
        <v>47</v>
      </c>
      <c r="J89" s="49" t="s">
        <v>47</v>
      </c>
      <c r="K89" s="48" t="s">
        <v>47</v>
      </c>
      <c r="L89" s="81"/>
    </row>
    <row r="90" spans="1:12" ht="19.5" customHeight="1">
      <c r="A90" s="14" t="s">
        <v>28</v>
      </c>
      <c r="B90" s="7" t="s">
        <v>44</v>
      </c>
      <c r="C90" s="8">
        <f t="shared" ref="C90:K90" si="16">IF(ISERROR(C44/C19),0,(C44/C19/12)*1000)</f>
        <v>23354.947916666664</v>
      </c>
      <c r="D90" s="9">
        <f t="shared" si="16"/>
        <v>27971.428571428572</v>
      </c>
      <c r="E90" s="10">
        <f t="shared" si="16"/>
        <v>31886.842105263157</v>
      </c>
      <c r="F90" s="8">
        <f t="shared" si="16"/>
        <v>36746.929824561397</v>
      </c>
      <c r="G90" s="10">
        <f t="shared" si="16"/>
        <v>37102.916666666664</v>
      </c>
      <c r="H90" s="8">
        <f t="shared" si="16"/>
        <v>40421.759259259263</v>
      </c>
      <c r="I90" s="10">
        <f t="shared" si="16"/>
        <v>41257.894736842107</v>
      </c>
      <c r="J90" s="8">
        <f t="shared" si="16"/>
        <v>43655.882352941175</v>
      </c>
      <c r="K90" s="10">
        <f t="shared" si="16"/>
        <v>44782.870370370372</v>
      </c>
      <c r="L90" s="81"/>
    </row>
    <row r="91" spans="1:12" ht="11.25" customHeight="1">
      <c r="A91" s="14" t="s">
        <v>45</v>
      </c>
      <c r="B91" s="7" t="s">
        <v>15</v>
      </c>
      <c r="C91" s="80"/>
      <c r="D91" s="9">
        <f t="shared" si="1"/>
        <v>119.76660650768342</v>
      </c>
      <c r="E91" s="10">
        <f t="shared" si="1"/>
        <v>113.99790333853016</v>
      </c>
      <c r="F91" s="8">
        <f t="shared" si="1"/>
        <v>115.24167148083957</v>
      </c>
      <c r="G91" s="10">
        <f t="shared" si="2"/>
        <v>116.3580781821683</v>
      </c>
      <c r="H91" s="8">
        <f t="shared" si="2"/>
        <v>110.00037132963863</v>
      </c>
      <c r="I91" s="10">
        <f t="shared" si="2"/>
        <v>111.19852141949875</v>
      </c>
      <c r="J91" s="8">
        <f t="shared" si="2"/>
        <v>108.00094590870901</v>
      </c>
      <c r="K91" s="10">
        <f t="shared" si="2"/>
        <v>108.54376030578352</v>
      </c>
      <c r="L91" s="81"/>
    </row>
    <row r="92" spans="1:12" s="6" customFormat="1" ht="28.5" customHeight="1">
      <c r="A92" s="30" t="s">
        <v>46</v>
      </c>
      <c r="B92" s="31" t="s">
        <v>44</v>
      </c>
      <c r="C92" s="32">
        <v>0</v>
      </c>
      <c r="D92" s="33">
        <v>200612</v>
      </c>
      <c r="E92" s="48" t="s">
        <v>47</v>
      </c>
      <c r="F92" s="49" t="s">
        <v>47</v>
      </c>
      <c r="G92" s="48" t="s">
        <v>47</v>
      </c>
      <c r="H92" s="49" t="s">
        <v>47</v>
      </c>
      <c r="I92" s="48" t="s">
        <v>47</v>
      </c>
      <c r="J92" s="49" t="s">
        <v>47</v>
      </c>
      <c r="K92" s="48" t="s">
        <v>47</v>
      </c>
      <c r="L92" s="81"/>
    </row>
    <row r="93" spans="1:12" ht="19.5" customHeight="1">
      <c r="A93" s="14" t="s">
        <v>29</v>
      </c>
      <c r="B93" s="7" t="s">
        <v>44</v>
      </c>
      <c r="C93" s="8">
        <f t="shared" ref="C93:K93" si="17">IF(ISERROR(C45/C20),0,(C45/C20/12)*1000)</f>
        <v>30718.75</v>
      </c>
      <c r="D93" s="9">
        <f t="shared" si="17"/>
        <v>34297.916666666664</v>
      </c>
      <c r="E93" s="10">
        <f t="shared" si="17"/>
        <v>39099.242424242424</v>
      </c>
      <c r="F93" s="8">
        <f t="shared" si="17"/>
        <v>43478.030303030304</v>
      </c>
      <c r="G93" s="10">
        <f t="shared" si="17"/>
        <v>43900.694444444438</v>
      </c>
      <c r="H93" s="8">
        <f t="shared" si="17"/>
        <v>46521.21212121212</v>
      </c>
      <c r="I93" s="10">
        <f t="shared" si="17"/>
        <v>47500.694444444438</v>
      </c>
      <c r="J93" s="8">
        <f t="shared" si="17"/>
        <v>49778.030303030304</v>
      </c>
      <c r="K93" s="10">
        <f t="shared" si="17"/>
        <v>51084.722222222219</v>
      </c>
      <c r="L93" s="81"/>
    </row>
    <row r="94" spans="1:12" ht="11.25" customHeight="1">
      <c r="A94" s="14" t="s">
        <v>45</v>
      </c>
      <c r="B94" s="7" t="s">
        <v>15</v>
      </c>
      <c r="C94" s="80"/>
      <c r="D94" s="9">
        <f t="shared" si="1"/>
        <v>111.65140725669718</v>
      </c>
      <c r="E94" s="10">
        <f t="shared" si="1"/>
        <v>113.99888455103179</v>
      </c>
      <c r="F94" s="8">
        <f t="shared" si="1"/>
        <v>111.19916296913448</v>
      </c>
      <c r="G94" s="10">
        <f t="shared" si="2"/>
        <v>112.28016637280165</v>
      </c>
      <c r="H94" s="8">
        <f t="shared" si="2"/>
        <v>106.99935529961144</v>
      </c>
      <c r="I94" s="10">
        <f t="shared" si="2"/>
        <v>108.20032586171442</v>
      </c>
      <c r="J94" s="8">
        <f t="shared" si="2"/>
        <v>107.00071651902033</v>
      </c>
      <c r="K94" s="10">
        <f t="shared" si="2"/>
        <v>107.54521132731978</v>
      </c>
      <c r="L94" s="81"/>
    </row>
    <row r="95" spans="1:12" s="6" customFormat="1" ht="28.5" customHeight="1">
      <c r="A95" s="30" t="s">
        <v>46</v>
      </c>
      <c r="B95" s="31" t="s">
        <v>44</v>
      </c>
      <c r="C95" s="32">
        <v>31718.9</v>
      </c>
      <c r="D95" s="33">
        <v>36225.599999999999</v>
      </c>
      <c r="E95" s="48" t="s">
        <v>47</v>
      </c>
      <c r="F95" s="49" t="s">
        <v>47</v>
      </c>
      <c r="G95" s="48" t="s">
        <v>47</v>
      </c>
      <c r="H95" s="49" t="s">
        <v>47</v>
      </c>
      <c r="I95" s="48" t="s">
        <v>47</v>
      </c>
      <c r="J95" s="49" t="s">
        <v>47</v>
      </c>
      <c r="K95" s="48" t="s">
        <v>47</v>
      </c>
      <c r="L95" s="81"/>
    </row>
    <row r="96" spans="1:12" ht="11.25" customHeight="1">
      <c r="A96" s="14" t="s">
        <v>30</v>
      </c>
      <c r="B96" s="7" t="s">
        <v>44</v>
      </c>
      <c r="C96" s="8">
        <f t="shared" ref="C96:K96" si="18">IF(ISERROR(C46/C21),0,(C46/C21/12)*1000)</f>
        <v>33535.185185185182</v>
      </c>
      <c r="D96" s="9">
        <f t="shared" si="18"/>
        <v>38122.058823529405</v>
      </c>
      <c r="E96" s="10">
        <f t="shared" si="18"/>
        <v>45745.833333333336</v>
      </c>
      <c r="F96" s="8">
        <f t="shared" si="18"/>
        <v>49943.75</v>
      </c>
      <c r="G96" s="10">
        <f t="shared" si="18"/>
        <v>50431.862745098042</v>
      </c>
      <c r="H96" s="8">
        <f t="shared" si="18"/>
        <v>52441.145833333336</v>
      </c>
      <c r="I96" s="10">
        <f t="shared" si="18"/>
        <v>53558.823529411769</v>
      </c>
      <c r="J96" s="8">
        <f t="shared" si="18"/>
        <v>55064.0625</v>
      </c>
      <c r="K96" s="10">
        <f t="shared" si="18"/>
        <v>56527.450980392161</v>
      </c>
      <c r="L96" s="81"/>
    </row>
    <row r="97" spans="1:12" ht="11.25" customHeight="1">
      <c r="A97" s="14" t="s">
        <v>45</v>
      </c>
      <c r="B97" s="7" t="s">
        <v>15</v>
      </c>
      <c r="C97" s="80"/>
      <c r="D97" s="9">
        <f t="shared" si="1"/>
        <v>113.67779427194147</v>
      </c>
      <c r="E97" s="10">
        <f t="shared" si="1"/>
        <v>119.99832838277464</v>
      </c>
      <c r="F97" s="8">
        <f t="shared" si="1"/>
        <v>109.17660989161124</v>
      </c>
      <c r="G97" s="10">
        <f t="shared" si="2"/>
        <v>110.24362017327196</v>
      </c>
      <c r="H97" s="8">
        <f t="shared" si="2"/>
        <v>105.00041713594462</v>
      </c>
      <c r="I97" s="10">
        <f t="shared" si="2"/>
        <v>106.20036741478019</v>
      </c>
      <c r="J97" s="8">
        <f t="shared" si="2"/>
        <v>105.00163874184354</v>
      </c>
      <c r="K97" s="10">
        <f t="shared" si="2"/>
        <v>105.54274208310453</v>
      </c>
      <c r="L97" s="81"/>
    </row>
    <row r="98" spans="1:12" s="6" customFormat="1" ht="28.5" customHeight="1">
      <c r="A98" s="30" t="s">
        <v>46</v>
      </c>
      <c r="B98" s="31" t="s">
        <v>44</v>
      </c>
      <c r="C98" s="32">
        <v>43635.199999999997</v>
      </c>
      <c r="D98" s="33">
        <v>60443.199999999997</v>
      </c>
      <c r="E98" s="48" t="s">
        <v>47</v>
      </c>
      <c r="F98" s="49" t="s">
        <v>47</v>
      </c>
      <c r="G98" s="48" t="s">
        <v>47</v>
      </c>
      <c r="H98" s="49" t="s">
        <v>47</v>
      </c>
      <c r="I98" s="48" t="s">
        <v>47</v>
      </c>
      <c r="J98" s="49" t="s">
        <v>47</v>
      </c>
      <c r="K98" s="48" t="s">
        <v>47</v>
      </c>
      <c r="L98" s="81"/>
    </row>
    <row r="99" spans="1:12" ht="19.5" customHeight="1">
      <c r="A99" s="14" t="s">
        <v>31</v>
      </c>
      <c r="B99" s="7" t="s">
        <v>44</v>
      </c>
      <c r="C99" s="8">
        <f t="shared" ref="C99:K99" si="19">IF(ISERROR(C47/C22),0,(C47/C22/12)*1000)</f>
        <v>25341.666666666664</v>
      </c>
      <c r="D99" s="9">
        <f t="shared" si="19"/>
        <v>30352.777777777777</v>
      </c>
      <c r="E99" s="10">
        <f t="shared" si="19"/>
        <v>34601.851851851854</v>
      </c>
      <c r="F99" s="8">
        <f t="shared" si="19"/>
        <v>39875.925925925934</v>
      </c>
      <c r="G99" s="10">
        <f t="shared" si="19"/>
        <v>40261.666666666664</v>
      </c>
      <c r="H99" s="8">
        <f t="shared" si="19"/>
        <v>43863.888888888891</v>
      </c>
      <c r="I99" s="10">
        <f t="shared" si="19"/>
        <v>44770.833333333336</v>
      </c>
      <c r="J99" s="8">
        <f t="shared" si="19"/>
        <v>47373.148148148146</v>
      </c>
      <c r="K99" s="10">
        <f t="shared" si="19"/>
        <v>48595.833333333328</v>
      </c>
      <c r="L99" s="81"/>
    </row>
    <row r="100" spans="1:12" ht="11.25" customHeight="1">
      <c r="A100" s="14" t="s">
        <v>45</v>
      </c>
      <c r="B100" s="7" t="s">
        <v>15</v>
      </c>
      <c r="C100" s="80"/>
      <c r="D100" s="9">
        <f t="shared" si="1"/>
        <v>119.77419708429247</v>
      </c>
      <c r="E100" s="10">
        <f t="shared" si="1"/>
        <v>113.99896281382509</v>
      </c>
      <c r="F100" s="8">
        <f t="shared" si="1"/>
        <v>115.24217286593526</v>
      </c>
      <c r="G100" s="10">
        <f t="shared" si="2"/>
        <v>116.35697083221834</v>
      </c>
      <c r="H100" s="8">
        <f t="shared" si="2"/>
        <v>110.00092880694746</v>
      </c>
      <c r="I100" s="10">
        <f t="shared" si="2"/>
        <v>111.19965227470298</v>
      </c>
      <c r="J100" s="8">
        <f t="shared" si="2"/>
        <v>108.00033774512907</v>
      </c>
      <c r="K100" s="10">
        <f t="shared" si="2"/>
        <v>108.54350860865519</v>
      </c>
      <c r="L100" s="81"/>
    </row>
    <row r="101" spans="1:12" s="6" customFormat="1" ht="28.5" customHeight="1">
      <c r="A101" s="30" t="s">
        <v>46</v>
      </c>
      <c r="B101" s="31" t="s">
        <v>44</v>
      </c>
      <c r="C101" s="32">
        <v>0</v>
      </c>
      <c r="D101" s="33">
        <v>0</v>
      </c>
      <c r="E101" s="48" t="s">
        <v>47</v>
      </c>
      <c r="F101" s="49" t="s">
        <v>47</v>
      </c>
      <c r="G101" s="48" t="s">
        <v>47</v>
      </c>
      <c r="H101" s="49" t="s">
        <v>47</v>
      </c>
      <c r="I101" s="48" t="s">
        <v>47</v>
      </c>
      <c r="J101" s="49" t="s">
        <v>47</v>
      </c>
      <c r="K101" s="48" t="s">
        <v>47</v>
      </c>
      <c r="L101" s="81"/>
    </row>
    <row r="102" spans="1:12" ht="19.5" customHeight="1">
      <c r="A102" s="14" t="s">
        <v>32</v>
      </c>
      <c r="B102" s="7" t="s">
        <v>44</v>
      </c>
      <c r="C102" s="8">
        <f t="shared" ref="C102:K102" si="20">IF(ISERROR(C48/C23),0,(C48/C23/12)*1000)</f>
        <v>30866.919191919191</v>
      </c>
      <c r="D102" s="9">
        <f t="shared" si="20"/>
        <v>36603.030303030304</v>
      </c>
      <c r="E102" s="10">
        <f t="shared" si="20"/>
        <v>43923.989898989901</v>
      </c>
      <c r="F102" s="8">
        <f t="shared" si="20"/>
        <v>47954.947916666672</v>
      </c>
      <c r="G102" s="10">
        <f t="shared" si="20"/>
        <v>48423.989898989901</v>
      </c>
      <c r="H102" s="8">
        <f t="shared" si="20"/>
        <v>50352.956989247308</v>
      </c>
      <c r="I102" s="10">
        <f t="shared" si="20"/>
        <v>51427.083333333336</v>
      </c>
      <c r="J102" s="8">
        <f t="shared" si="20"/>
        <v>52871.111111111102</v>
      </c>
      <c r="K102" s="10">
        <f t="shared" si="20"/>
        <v>54276.881720430109</v>
      </c>
      <c r="L102" s="81"/>
    </row>
    <row r="103" spans="1:12" ht="11.25" customHeight="1">
      <c r="A103" s="14" t="s">
        <v>45</v>
      </c>
      <c r="B103" s="7" t="s">
        <v>15</v>
      </c>
      <c r="C103" s="80"/>
      <c r="D103" s="9">
        <f t="shared" si="1"/>
        <v>118.58336128541393</v>
      </c>
      <c r="E103" s="10">
        <f t="shared" si="1"/>
        <v>120.00096586362005</v>
      </c>
      <c r="F103" s="8">
        <f t="shared" si="1"/>
        <v>109.17712172083318</v>
      </c>
      <c r="G103" s="10">
        <f t="shared" si="2"/>
        <v>110.24497093808749</v>
      </c>
      <c r="H103" s="8">
        <f t="shared" si="2"/>
        <v>105.00054567204987</v>
      </c>
      <c r="I103" s="10">
        <f t="shared" si="2"/>
        <v>106.20166458940649</v>
      </c>
      <c r="J103" s="8">
        <f t="shared" si="2"/>
        <v>105.00100544721045</v>
      </c>
      <c r="K103" s="10">
        <f t="shared" si="2"/>
        <v>105.54143498402451</v>
      </c>
      <c r="L103" s="81"/>
    </row>
    <row r="104" spans="1:12" s="6" customFormat="1" ht="28.5" customHeight="1">
      <c r="A104" s="30" t="s">
        <v>46</v>
      </c>
      <c r="B104" s="31" t="s">
        <v>44</v>
      </c>
      <c r="C104" s="32">
        <v>35011.5</v>
      </c>
      <c r="D104" s="33">
        <v>42580.5</v>
      </c>
      <c r="E104" s="48" t="s">
        <v>47</v>
      </c>
      <c r="F104" s="49" t="s">
        <v>47</v>
      </c>
      <c r="G104" s="48" t="s">
        <v>47</v>
      </c>
      <c r="H104" s="49" t="s">
        <v>47</v>
      </c>
      <c r="I104" s="48" t="s">
        <v>47</v>
      </c>
      <c r="J104" s="49" t="s">
        <v>47</v>
      </c>
      <c r="K104" s="48" t="s">
        <v>47</v>
      </c>
      <c r="L104" s="81"/>
    </row>
    <row r="105" spans="1:12" ht="19.5" customHeight="1">
      <c r="A105" s="14" t="s">
        <v>33</v>
      </c>
      <c r="B105" s="7" t="s">
        <v>44</v>
      </c>
      <c r="C105" s="8">
        <f t="shared" ref="C105:K105" si="21">IF(ISERROR(C49/C24),0,(C49/C24/12)*1000)</f>
        <v>31755.833333333332</v>
      </c>
      <c r="D105" s="9">
        <f t="shared" si="21"/>
        <v>36836.666666666664</v>
      </c>
      <c r="E105" s="10">
        <f t="shared" si="21"/>
        <v>39415</v>
      </c>
      <c r="F105" s="8">
        <f t="shared" si="21"/>
        <v>43031.666666666664</v>
      </c>
      <c r="G105" s="10">
        <f t="shared" si="21"/>
        <v>43453.030303030311</v>
      </c>
      <c r="H105" s="8">
        <f t="shared" si="21"/>
        <v>45183.333333333336</v>
      </c>
      <c r="I105" s="10">
        <f t="shared" si="21"/>
        <v>46146.969696969696</v>
      </c>
      <c r="J105" s="8">
        <f t="shared" si="21"/>
        <v>47894.166666666672</v>
      </c>
      <c r="K105" s="10">
        <f t="shared" si="21"/>
        <v>49165.909090909088</v>
      </c>
      <c r="L105" s="81"/>
    </row>
    <row r="106" spans="1:12" ht="11.25" customHeight="1">
      <c r="A106" s="14" t="s">
        <v>45</v>
      </c>
      <c r="B106" s="7" t="s">
        <v>15</v>
      </c>
      <c r="C106" s="80"/>
      <c r="D106" s="9">
        <f t="shared" si="1"/>
        <v>115.99968509722622</v>
      </c>
      <c r="E106" s="10">
        <f t="shared" si="1"/>
        <v>106.9993665731608</v>
      </c>
      <c r="F106" s="8">
        <f t="shared" si="1"/>
        <v>109.17586367288257</v>
      </c>
      <c r="G106" s="10">
        <f t="shared" si="2"/>
        <v>110.24490753020501</v>
      </c>
      <c r="H106" s="8">
        <f t="shared" si="2"/>
        <v>105.00019365583486</v>
      </c>
      <c r="I106" s="10">
        <f t="shared" si="2"/>
        <v>106.19965828655111</v>
      </c>
      <c r="J106" s="8">
        <f t="shared" si="2"/>
        <v>105.99963113242346</v>
      </c>
      <c r="K106" s="10">
        <f t="shared" si="2"/>
        <v>106.54201004695143</v>
      </c>
      <c r="L106" s="81"/>
    </row>
    <row r="107" spans="1:12" s="6" customFormat="1" ht="28.5" customHeight="1">
      <c r="A107" s="30" t="s">
        <v>46</v>
      </c>
      <c r="B107" s="31" t="s">
        <v>44</v>
      </c>
      <c r="C107" s="32">
        <v>32152.1</v>
      </c>
      <c r="D107" s="33">
        <v>33460.400000000001</v>
      </c>
      <c r="E107" s="48" t="s">
        <v>47</v>
      </c>
      <c r="F107" s="49" t="s">
        <v>47</v>
      </c>
      <c r="G107" s="48" t="s">
        <v>47</v>
      </c>
      <c r="H107" s="49" t="s">
        <v>47</v>
      </c>
      <c r="I107" s="48" t="s">
        <v>47</v>
      </c>
      <c r="J107" s="49" t="s">
        <v>47</v>
      </c>
      <c r="K107" s="48" t="s">
        <v>47</v>
      </c>
      <c r="L107" s="81"/>
    </row>
    <row r="108" spans="1:12" ht="29.25" customHeight="1">
      <c r="A108" s="14" t="s">
        <v>34</v>
      </c>
      <c r="B108" s="7" t="s">
        <v>44</v>
      </c>
      <c r="C108" s="8">
        <f t="shared" ref="C108:K108" si="22">IF(ISERROR(C50/C25),0,(C50/C25/12)*1000)</f>
        <v>47191.724336793537</v>
      </c>
      <c r="D108" s="9">
        <f t="shared" si="22"/>
        <v>53327.014652014645</v>
      </c>
      <c r="E108" s="10">
        <f t="shared" si="22"/>
        <v>57059.993849938503</v>
      </c>
      <c r="F108" s="8">
        <f t="shared" si="22"/>
        <v>62297.044025157244</v>
      </c>
      <c r="G108" s="10">
        <f t="shared" si="22"/>
        <v>62964.003759398503</v>
      </c>
      <c r="H108" s="8">
        <f t="shared" si="22"/>
        <v>65411.003861003861</v>
      </c>
      <c r="I108" s="10">
        <f t="shared" si="22"/>
        <v>66866.987179487187</v>
      </c>
      <c r="J108" s="8">
        <f t="shared" si="22"/>
        <v>68027.009222661392</v>
      </c>
      <c r="K108" s="10">
        <f t="shared" si="22"/>
        <v>69902.985564304458</v>
      </c>
      <c r="L108" s="81"/>
    </row>
    <row r="109" spans="1:12" ht="11.25" customHeight="1">
      <c r="A109" s="14" t="s">
        <v>45</v>
      </c>
      <c r="B109" s="7" t="s">
        <v>15</v>
      </c>
      <c r="C109" s="80"/>
      <c r="D109" s="9">
        <f t="shared" si="1"/>
        <v>113.0007758806085</v>
      </c>
      <c r="E109" s="10">
        <f t="shared" si="1"/>
        <v>107.00016534261931</v>
      </c>
      <c r="F109" s="8">
        <f t="shared" si="1"/>
        <v>109.17814710774698</v>
      </c>
      <c r="G109" s="10">
        <f t="shared" si="2"/>
        <v>110.34702163653731</v>
      </c>
      <c r="H109" s="8">
        <f t="shared" si="2"/>
        <v>104.99856756379825</v>
      </c>
      <c r="I109" s="10">
        <f t="shared" si="2"/>
        <v>106.19875355290776</v>
      </c>
      <c r="J109" s="8">
        <f t="shared" si="2"/>
        <v>103.9993352910719</v>
      </c>
      <c r="K109" s="10">
        <f t="shared" si="2"/>
        <v>104.54035468454398</v>
      </c>
      <c r="L109" s="81"/>
    </row>
    <row r="110" spans="1:12" s="6" customFormat="1" ht="28.5" customHeight="1">
      <c r="A110" s="30" t="s">
        <v>46</v>
      </c>
      <c r="B110" s="31" t="s">
        <v>44</v>
      </c>
      <c r="C110" s="32">
        <v>47191.7</v>
      </c>
      <c r="D110" s="33">
        <v>53419.9</v>
      </c>
      <c r="E110" s="48" t="s">
        <v>47</v>
      </c>
      <c r="F110" s="49" t="s">
        <v>47</v>
      </c>
      <c r="G110" s="48" t="s">
        <v>47</v>
      </c>
      <c r="H110" s="49" t="s">
        <v>47</v>
      </c>
      <c r="I110" s="48" t="s">
        <v>47</v>
      </c>
      <c r="J110" s="49" t="s">
        <v>47</v>
      </c>
      <c r="K110" s="48" t="s">
        <v>47</v>
      </c>
      <c r="L110" s="81"/>
    </row>
    <row r="111" spans="1:12" ht="11.25" customHeight="1">
      <c r="A111" s="14" t="s">
        <v>35</v>
      </c>
      <c r="B111" s="7" t="s">
        <v>44</v>
      </c>
      <c r="C111" s="8">
        <f t="shared" ref="C111:K111" si="23">IF(ISERROR(C51/C26),0,(C51/C26/12)*1000)</f>
        <v>34985.034516765285</v>
      </c>
      <c r="D111" s="9">
        <f t="shared" si="23"/>
        <v>40987.5</v>
      </c>
      <c r="E111" s="10">
        <f t="shared" si="23"/>
        <v>46316.000986193292</v>
      </c>
      <c r="F111" s="8">
        <f t="shared" si="23"/>
        <v>51034.005979073241</v>
      </c>
      <c r="G111" s="10">
        <f t="shared" si="23"/>
        <v>51627.101990049756</v>
      </c>
      <c r="H111" s="8">
        <f t="shared" si="23"/>
        <v>53586.069087241558</v>
      </c>
      <c r="I111" s="10">
        <f t="shared" si="23"/>
        <v>54828.054298642535</v>
      </c>
      <c r="J111" s="8">
        <f t="shared" si="23"/>
        <v>56264.016309887869</v>
      </c>
      <c r="K111" s="10">
        <f t="shared" si="23"/>
        <v>57844.067581300813</v>
      </c>
      <c r="L111" s="81"/>
    </row>
    <row r="112" spans="1:12" ht="11.25" customHeight="1">
      <c r="A112" s="14" t="s">
        <v>45</v>
      </c>
      <c r="B112" s="7" t="s">
        <v>15</v>
      </c>
      <c r="C112" s="80"/>
      <c r="D112" s="9">
        <f t="shared" si="1"/>
        <v>117.15723756213032</v>
      </c>
      <c r="E112" s="10">
        <f t="shared" si="1"/>
        <v>113.0003073771108</v>
      </c>
      <c r="F112" s="8">
        <f t="shared" si="1"/>
        <v>110.18655516974873</v>
      </c>
      <c r="G112" s="10">
        <f t="shared" si="2"/>
        <v>111.46709752735278</v>
      </c>
      <c r="H112" s="8">
        <f t="shared" si="2"/>
        <v>105.00071091658923</v>
      </c>
      <c r="I112" s="10">
        <f t="shared" si="2"/>
        <v>106.20013943298562</v>
      </c>
      <c r="J112" s="8">
        <f t="shared" si="2"/>
        <v>104.99746905914378</v>
      </c>
      <c r="K112" s="10">
        <f t="shared" si="2"/>
        <v>105.50085776568028</v>
      </c>
      <c r="L112" s="81"/>
    </row>
    <row r="113" spans="1:12" s="6" customFormat="1" ht="28.5" customHeight="1">
      <c r="A113" s="30" t="s">
        <v>46</v>
      </c>
      <c r="B113" s="31" t="s">
        <v>44</v>
      </c>
      <c r="C113" s="32">
        <v>36012</v>
      </c>
      <c r="D113" s="33">
        <v>43894.3</v>
      </c>
      <c r="E113" s="48" t="s">
        <v>47</v>
      </c>
      <c r="F113" s="49" t="s">
        <v>47</v>
      </c>
      <c r="G113" s="48" t="s">
        <v>47</v>
      </c>
      <c r="H113" s="49" t="s">
        <v>47</v>
      </c>
      <c r="I113" s="48" t="s">
        <v>47</v>
      </c>
      <c r="J113" s="49" t="s">
        <v>47</v>
      </c>
      <c r="K113" s="48" t="s">
        <v>47</v>
      </c>
      <c r="L113" s="81"/>
    </row>
    <row r="114" spans="1:12" ht="19.5" customHeight="1">
      <c r="A114" s="14" t="s">
        <v>36</v>
      </c>
      <c r="B114" s="7" t="s">
        <v>44</v>
      </c>
      <c r="C114" s="8">
        <f t="shared" ref="C114:K114" si="24">IF(ISERROR(C52/C27),0,(C52/C27/12)*1000)</f>
        <v>34563.991769547327</v>
      </c>
      <c r="D114" s="9">
        <f t="shared" si="24"/>
        <v>41094.198717948711</v>
      </c>
      <c r="E114" s="10">
        <f t="shared" si="24"/>
        <v>46846.98717948718</v>
      </c>
      <c r="F114" s="8">
        <f t="shared" si="24"/>
        <v>51620</v>
      </c>
      <c r="G114" s="10">
        <f t="shared" si="24"/>
        <v>52218.997445721587</v>
      </c>
      <c r="H114" s="8">
        <f t="shared" si="24"/>
        <v>54200.000000000007</v>
      </c>
      <c r="I114" s="10">
        <f t="shared" si="24"/>
        <v>55455.993589743593</v>
      </c>
      <c r="J114" s="8">
        <f t="shared" si="24"/>
        <v>56909.987029831391</v>
      </c>
      <c r="K114" s="10">
        <f t="shared" si="24"/>
        <v>58529.98712998713</v>
      </c>
      <c r="L114" s="81"/>
    </row>
    <row r="115" spans="1:12" ht="11.25" customHeight="1">
      <c r="A115" s="14" t="s">
        <v>45</v>
      </c>
      <c r="B115" s="7" t="s">
        <v>15</v>
      </c>
      <c r="C115" s="80"/>
      <c r="D115" s="9">
        <f t="shared" si="1"/>
        <v>118.89309253381674</v>
      </c>
      <c r="E115" s="10">
        <f t="shared" si="1"/>
        <v>113.9990281864915</v>
      </c>
      <c r="F115" s="8">
        <f t="shared" si="1"/>
        <v>110.18851607730021</v>
      </c>
      <c r="G115" s="10">
        <f t="shared" si="2"/>
        <v>111.46714141008121</v>
      </c>
      <c r="H115" s="8">
        <f t="shared" si="2"/>
        <v>104.99806276636964</v>
      </c>
      <c r="I115" s="10">
        <f t="shared" si="2"/>
        <v>106.19888604216629</v>
      </c>
      <c r="J115" s="8">
        <f t="shared" si="2"/>
        <v>104.9999760697996</v>
      </c>
      <c r="K115" s="10">
        <f t="shared" si="2"/>
        <v>105.543122287168</v>
      </c>
      <c r="L115" s="81"/>
    </row>
    <row r="116" spans="1:12" s="6" customFormat="1" ht="28.5" customHeight="1">
      <c r="A116" s="30" t="s">
        <v>46</v>
      </c>
      <c r="B116" s="31" t="s">
        <v>44</v>
      </c>
      <c r="C116" s="32">
        <v>36072.300000000003</v>
      </c>
      <c r="D116" s="33">
        <v>42680.800000000003</v>
      </c>
      <c r="E116" s="48" t="s">
        <v>47</v>
      </c>
      <c r="F116" s="49" t="s">
        <v>47</v>
      </c>
      <c r="G116" s="48" t="s">
        <v>47</v>
      </c>
      <c r="H116" s="49" t="s">
        <v>47</v>
      </c>
      <c r="I116" s="48" t="s">
        <v>47</v>
      </c>
      <c r="J116" s="49" t="s">
        <v>47</v>
      </c>
      <c r="K116" s="48" t="s">
        <v>47</v>
      </c>
      <c r="L116" s="81"/>
    </row>
    <row r="117" spans="1:12" ht="19.5" customHeight="1">
      <c r="A117" s="14" t="s">
        <v>37</v>
      </c>
      <c r="B117" s="7" t="s">
        <v>44</v>
      </c>
      <c r="C117" s="8">
        <f t="shared" ref="C117:K117" si="25">IF(ISERROR(C53/C28),0,(C53/C28/12)*1000)</f>
        <v>32985</v>
      </c>
      <c r="D117" s="9">
        <f t="shared" si="25"/>
        <v>39262.601626016265</v>
      </c>
      <c r="E117" s="10">
        <f t="shared" si="25"/>
        <v>47114.024390243903</v>
      </c>
      <c r="F117" s="8">
        <f t="shared" si="25"/>
        <v>52390.04065040651</v>
      </c>
      <c r="G117" s="10">
        <f t="shared" si="25"/>
        <v>52948.99598393574</v>
      </c>
      <c r="H117" s="8">
        <f t="shared" si="25"/>
        <v>55009.053497942397</v>
      </c>
      <c r="I117" s="10">
        <f t="shared" si="25"/>
        <v>56232.012195121963</v>
      </c>
      <c r="J117" s="8">
        <f t="shared" si="25"/>
        <v>57760</v>
      </c>
      <c r="K117" s="10">
        <f t="shared" si="25"/>
        <v>59348.045267489717</v>
      </c>
      <c r="L117" s="81"/>
    </row>
    <row r="118" spans="1:12" ht="11.25" customHeight="1">
      <c r="A118" s="14" t="s">
        <v>45</v>
      </c>
      <c r="B118" s="7" t="s">
        <v>15</v>
      </c>
      <c r="C118" s="80"/>
      <c r="D118" s="9">
        <f t="shared" si="1"/>
        <v>119.03168599671446</v>
      </c>
      <c r="E118" s="10">
        <f t="shared" si="1"/>
        <v>119.9972045638084</v>
      </c>
      <c r="F118" s="8">
        <f t="shared" si="1"/>
        <v>111.19839862640801</v>
      </c>
      <c r="G118" s="10">
        <f t="shared" si="2"/>
        <v>112.38478705482886</v>
      </c>
      <c r="H118" s="8">
        <f t="shared" si="2"/>
        <v>104.99906626339974</v>
      </c>
      <c r="I118" s="10">
        <f t="shared" si="2"/>
        <v>106.20033704167358</v>
      </c>
      <c r="J118" s="8">
        <f t="shared" si="2"/>
        <v>105.00089771979171</v>
      </c>
      <c r="K118" s="10">
        <f t="shared" si="2"/>
        <v>105.54138639313723</v>
      </c>
      <c r="L118" s="81"/>
    </row>
    <row r="119" spans="1:12" s="6" customFormat="1" ht="28.5" customHeight="1">
      <c r="A119" s="30" t="s">
        <v>46</v>
      </c>
      <c r="B119" s="31" t="s">
        <v>44</v>
      </c>
      <c r="C119" s="32">
        <v>35984.6</v>
      </c>
      <c r="D119" s="33">
        <v>42580.9</v>
      </c>
      <c r="E119" s="48" t="s">
        <v>47</v>
      </c>
      <c r="F119" s="49" t="s">
        <v>47</v>
      </c>
      <c r="G119" s="48" t="s">
        <v>47</v>
      </c>
      <c r="H119" s="49" t="s">
        <v>47</v>
      </c>
      <c r="I119" s="48" t="s">
        <v>47</v>
      </c>
      <c r="J119" s="49" t="s">
        <v>47</v>
      </c>
      <c r="K119" s="48" t="s">
        <v>47</v>
      </c>
      <c r="L119" s="81"/>
    </row>
    <row r="120" spans="1:12" ht="11.25" customHeight="1">
      <c r="A120" s="14" t="s">
        <v>38</v>
      </c>
      <c r="B120" s="7" t="s">
        <v>44</v>
      </c>
      <c r="C120" s="8">
        <f t="shared" ref="C120:K120" si="26">IF(ISERROR(C54/C29),0,(C54/C29/12)*1000)</f>
        <v>23763.333333333332</v>
      </c>
      <c r="D120" s="9">
        <f t="shared" si="26"/>
        <v>28461.388888888891</v>
      </c>
      <c r="E120" s="10">
        <f t="shared" si="26"/>
        <v>32446.111111111117</v>
      </c>
      <c r="F120" s="8">
        <f t="shared" si="26"/>
        <v>36988.055555555555</v>
      </c>
      <c r="G120" s="10">
        <f t="shared" si="26"/>
        <v>37787.096774193553</v>
      </c>
      <c r="H120" s="8">
        <f t="shared" si="26"/>
        <v>41130</v>
      </c>
      <c r="I120" s="10">
        <f t="shared" si="26"/>
        <v>42019.086021505384</v>
      </c>
      <c r="J120" s="8">
        <f t="shared" si="26"/>
        <v>44421.111111111117</v>
      </c>
      <c r="K120" s="10">
        <f t="shared" si="26"/>
        <v>45608.064516129038</v>
      </c>
      <c r="L120" s="81"/>
    </row>
    <row r="121" spans="1:12" ht="11.25" customHeight="1">
      <c r="A121" s="14" t="s">
        <v>45</v>
      </c>
      <c r="B121" s="7" t="s">
        <v>15</v>
      </c>
      <c r="C121" s="80"/>
      <c r="D121" s="9">
        <f t="shared" si="1"/>
        <v>119.77018749707769</v>
      </c>
      <c r="E121" s="10">
        <f t="shared" si="1"/>
        <v>114.00044895130831</v>
      </c>
      <c r="F121" s="8">
        <f t="shared" si="1"/>
        <v>113.99842473845518</v>
      </c>
      <c r="G121" s="10">
        <f t="shared" si="2"/>
        <v>116.46109650796772</v>
      </c>
      <c r="H121" s="8">
        <f t="shared" si="2"/>
        <v>111.19805943360095</v>
      </c>
      <c r="I121" s="10">
        <f t="shared" si="2"/>
        <v>111.19956177792956</v>
      </c>
      <c r="J121" s="8">
        <f t="shared" si="2"/>
        <v>108.00172893535405</v>
      </c>
      <c r="K121" s="10">
        <f t="shared" si="2"/>
        <v>108.54130547434282</v>
      </c>
      <c r="L121" s="81"/>
    </row>
    <row r="122" spans="1:12" s="6" customFormat="1" ht="28.5" customHeight="1">
      <c r="A122" s="55" t="s">
        <v>46</v>
      </c>
      <c r="B122" s="56" t="s">
        <v>44</v>
      </c>
      <c r="C122" s="57">
        <v>0</v>
      </c>
      <c r="D122" s="58">
        <v>0</v>
      </c>
      <c r="E122" s="59" t="s">
        <v>47</v>
      </c>
      <c r="F122" s="60" t="s">
        <v>47</v>
      </c>
      <c r="G122" s="59" t="s">
        <v>47</v>
      </c>
      <c r="H122" s="60" t="s">
        <v>47</v>
      </c>
      <c r="I122" s="59" t="s">
        <v>47</v>
      </c>
      <c r="J122" s="60" t="s">
        <v>47</v>
      </c>
      <c r="K122" s="59" t="s">
        <v>47</v>
      </c>
      <c r="L122" s="70"/>
    </row>
  </sheetData>
  <sheetProtection sheet="1"/>
  <mergeCells count="10">
    <mergeCell ref="L1:L3"/>
    <mergeCell ref="A1:A3"/>
    <mergeCell ref="F1:K1"/>
    <mergeCell ref="F2:G2"/>
    <mergeCell ref="H2:I2"/>
    <mergeCell ref="J2:K2"/>
    <mergeCell ref="B1:B3"/>
    <mergeCell ref="E2:E3"/>
    <mergeCell ref="C2:C3"/>
    <mergeCell ref="D2:D3"/>
  </mergeCells>
  <conditionalFormatting sqref="C55">
    <cfRule type="cellIs" dxfId="303" priority="3536" operator="lessThan">
      <formula>$C$57</formula>
    </cfRule>
  </conditionalFormatting>
  <conditionalFormatting sqref="C56">
    <cfRule type="cellIs" dxfId="302" priority="23" operator="lessThan">
      <formula>#REF!</formula>
    </cfRule>
  </conditionalFormatting>
  <conditionalFormatting sqref="C60">
    <cfRule type="cellIs" dxfId="301" priority="22" operator="lessThan">
      <formula>#REF!</formula>
    </cfRule>
  </conditionalFormatting>
  <conditionalFormatting sqref="C63">
    <cfRule type="cellIs" dxfId="300" priority="21" operator="lessThan">
      <formula>#REF!</formula>
    </cfRule>
  </conditionalFormatting>
  <conditionalFormatting sqref="C65">
    <cfRule type="cellIs" dxfId="299" priority="20" operator="lessThan">
      <formula>#REF!</formula>
    </cfRule>
  </conditionalFormatting>
  <conditionalFormatting sqref="C67">
    <cfRule type="cellIs" dxfId="298" priority="19" operator="lessThan">
      <formula>#REF!</formula>
    </cfRule>
  </conditionalFormatting>
  <conditionalFormatting sqref="C70">
    <cfRule type="cellIs" dxfId="297" priority="18" operator="lessThan">
      <formula>#REF!</formula>
    </cfRule>
  </conditionalFormatting>
  <conditionalFormatting sqref="C73">
    <cfRule type="cellIs" dxfId="296" priority="17" operator="lessThan">
      <formula>#REF!</formula>
    </cfRule>
  </conditionalFormatting>
  <conditionalFormatting sqref="C76">
    <cfRule type="cellIs" dxfId="295" priority="16" operator="lessThan">
      <formula>#REF!</formula>
    </cfRule>
  </conditionalFormatting>
  <conditionalFormatting sqref="C79">
    <cfRule type="cellIs" dxfId="294" priority="15" operator="lessThan">
      <formula>#REF!</formula>
    </cfRule>
  </conditionalFormatting>
  <conditionalFormatting sqref="C82">
    <cfRule type="cellIs" dxfId="293" priority="14" operator="lessThan">
      <formula>#REF!</formula>
    </cfRule>
  </conditionalFormatting>
  <conditionalFormatting sqref="C85">
    <cfRule type="cellIs" dxfId="292" priority="13" operator="lessThan">
      <formula>#REF!</formula>
    </cfRule>
  </conditionalFormatting>
  <conditionalFormatting sqref="C88">
    <cfRule type="cellIs" dxfId="291" priority="12" operator="lessThan">
      <formula>#REF!</formula>
    </cfRule>
  </conditionalFormatting>
  <conditionalFormatting sqref="C91">
    <cfRule type="cellIs" dxfId="290" priority="11" operator="lessThan">
      <formula>#REF!</formula>
    </cfRule>
  </conditionalFormatting>
  <conditionalFormatting sqref="C94">
    <cfRule type="cellIs" dxfId="289" priority="10" operator="lessThan">
      <formula>#REF!</formula>
    </cfRule>
  </conditionalFormatting>
  <conditionalFormatting sqref="C97">
    <cfRule type="cellIs" dxfId="288" priority="9" operator="lessThan">
      <formula>#REF!</formula>
    </cfRule>
  </conditionalFormatting>
  <conditionalFormatting sqref="C100">
    <cfRule type="cellIs" dxfId="287" priority="8" operator="lessThan">
      <formula>#REF!</formula>
    </cfRule>
  </conditionalFormatting>
  <conditionalFormatting sqref="C103">
    <cfRule type="cellIs" dxfId="286" priority="7" operator="lessThan">
      <formula>#REF!</formula>
    </cfRule>
  </conditionalFormatting>
  <conditionalFormatting sqref="C106">
    <cfRule type="cellIs" dxfId="285" priority="6" operator="lessThan">
      <formula>#REF!</formula>
    </cfRule>
  </conditionalFormatting>
  <conditionalFormatting sqref="C109">
    <cfRule type="cellIs" dxfId="284" priority="5" operator="lessThan">
      <formula>#REF!</formula>
    </cfRule>
  </conditionalFormatting>
  <conditionalFormatting sqref="C112">
    <cfRule type="cellIs" dxfId="283" priority="4" operator="lessThan">
      <formula>#REF!</formula>
    </cfRule>
  </conditionalFormatting>
  <conditionalFormatting sqref="C115">
    <cfRule type="cellIs" dxfId="282" priority="3" operator="lessThan">
      <formula>#REF!</formula>
    </cfRule>
  </conditionalFormatting>
  <conditionalFormatting sqref="C118">
    <cfRule type="cellIs" dxfId="281" priority="2" operator="lessThan">
      <formula>#REF!</formula>
    </cfRule>
  </conditionalFormatting>
  <conditionalFormatting sqref="C121">
    <cfRule type="cellIs" dxfId="280" priority="1" operator="lessThan">
      <formula>#REF!</formula>
    </cfRule>
  </conditionalFormatting>
  <conditionalFormatting sqref="C30:K31 C33:D33 C37:D54">
    <cfRule type="cellIs" dxfId="279" priority="13916" operator="lessThan">
      <formula>#REF!</formula>
    </cfRule>
  </conditionalFormatting>
  <conditionalFormatting sqref="D30:D31">
    <cfRule type="cellIs" dxfId="278" priority="2902" operator="lessThan">
      <formula>$C$30</formula>
    </cfRule>
  </conditionalFormatting>
  <conditionalFormatting sqref="D55:D56">
    <cfRule type="cellIs" dxfId="277" priority="3535" operator="lessThan">
      <formula>$D$57</formula>
    </cfRule>
  </conditionalFormatting>
  <conditionalFormatting sqref="D55:D56">
    <cfRule type="cellIs" dxfId="276" priority="3260" operator="lessThan">
      <formula>$C$55</formula>
    </cfRule>
  </conditionalFormatting>
  <conditionalFormatting sqref="D59:D60">
    <cfRule type="cellIs" dxfId="275" priority="1644" operator="lessThan">
      <formula>$C$59</formula>
    </cfRule>
  </conditionalFormatting>
  <conditionalFormatting sqref="D62:D63">
    <cfRule type="cellIs" dxfId="274" priority="1642" operator="lessThan">
      <formula>$C$62</formula>
    </cfRule>
  </conditionalFormatting>
  <conditionalFormatting sqref="D64:D65">
    <cfRule type="cellIs" dxfId="273" priority="1641" operator="lessThan">
      <formula>$C$64</formula>
    </cfRule>
  </conditionalFormatting>
  <conditionalFormatting sqref="D66:D67">
    <cfRule type="cellIs" dxfId="272" priority="1640" operator="lessThan">
      <formula>$C$66</formula>
    </cfRule>
  </conditionalFormatting>
  <conditionalFormatting sqref="D69:D70">
    <cfRule type="cellIs" dxfId="271" priority="1637" operator="lessThan">
      <formula>$C$69</formula>
    </cfRule>
  </conditionalFormatting>
  <conditionalFormatting sqref="D72:D73">
    <cfRule type="cellIs" dxfId="270" priority="1634" operator="lessThan">
      <formula>$C$72</formula>
    </cfRule>
  </conditionalFormatting>
  <conditionalFormatting sqref="D75:D76">
    <cfRule type="cellIs" dxfId="269" priority="1631" operator="lessThan">
      <formula>$C$75</formula>
    </cfRule>
  </conditionalFormatting>
  <conditionalFormatting sqref="D78:D79">
    <cfRule type="cellIs" dxfId="268" priority="1628" operator="lessThan">
      <formula>$C$78</formula>
    </cfRule>
  </conditionalFormatting>
  <conditionalFormatting sqref="D81:D82">
    <cfRule type="cellIs" dxfId="267" priority="1625" operator="lessThan">
      <formula>$C$81</formula>
    </cfRule>
  </conditionalFormatting>
  <conditionalFormatting sqref="D84:D85">
    <cfRule type="cellIs" dxfId="266" priority="1622" operator="lessThan">
      <formula>$C$84</formula>
    </cfRule>
  </conditionalFormatting>
  <conditionalFormatting sqref="D87:D88">
    <cfRule type="cellIs" dxfId="265" priority="1619" operator="lessThan">
      <formula>$C$87</formula>
    </cfRule>
  </conditionalFormatting>
  <conditionalFormatting sqref="D90:D91">
    <cfRule type="cellIs" dxfId="264" priority="1616" operator="lessThan">
      <formula>$C$90</formula>
    </cfRule>
  </conditionalFormatting>
  <conditionalFormatting sqref="D93:D94">
    <cfRule type="cellIs" dxfId="263" priority="1613" operator="lessThan">
      <formula>$C$93</formula>
    </cfRule>
  </conditionalFormatting>
  <conditionalFormatting sqref="D96:D97">
    <cfRule type="cellIs" dxfId="262" priority="1610" operator="lessThan">
      <formula>$C$96</formula>
    </cfRule>
  </conditionalFormatting>
  <conditionalFormatting sqref="D99:D100">
    <cfRule type="cellIs" dxfId="261" priority="1607" operator="lessThan">
      <formula>$C$99</formula>
    </cfRule>
  </conditionalFormatting>
  <conditionalFormatting sqref="D102:D103">
    <cfRule type="cellIs" dxfId="260" priority="1604" operator="lessThan">
      <formula>$C$102</formula>
    </cfRule>
  </conditionalFormatting>
  <conditionalFormatting sqref="D105:D106">
    <cfRule type="cellIs" dxfId="259" priority="1601" operator="lessThan">
      <formula>$C$105</formula>
    </cfRule>
  </conditionalFormatting>
  <conditionalFormatting sqref="D108:D109">
    <cfRule type="cellIs" dxfId="258" priority="1598" operator="lessThan">
      <formula>$C$108</formula>
    </cfRule>
  </conditionalFormatting>
  <conditionalFormatting sqref="D111:D112">
    <cfRule type="cellIs" dxfId="257" priority="1595" operator="lessThan">
      <formula>$C$111</formula>
    </cfRule>
  </conditionalFormatting>
  <conditionalFormatting sqref="D114:D115">
    <cfRule type="cellIs" dxfId="256" priority="1592" operator="lessThan">
      <formula>$C$114</formula>
    </cfRule>
  </conditionalFormatting>
  <conditionalFormatting sqref="D117:D118">
    <cfRule type="cellIs" dxfId="255" priority="1589" operator="lessThan">
      <formula>$C$117</formula>
    </cfRule>
  </conditionalFormatting>
  <conditionalFormatting sqref="D120:D121">
    <cfRule type="cellIs" dxfId="254" priority="1586" operator="lessThan">
      <formula>$C$120</formula>
    </cfRule>
  </conditionalFormatting>
  <conditionalFormatting sqref="E30:E31">
    <cfRule type="cellIs" dxfId="253" priority="2901" operator="lessThan">
      <formula>$D$30</formula>
    </cfRule>
  </conditionalFormatting>
  <conditionalFormatting sqref="E55:E56">
    <cfRule type="cellIs" dxfId="252" priority="3259" operator="lessThan">
      <formula>$D$55</formula>
    </cfRule>
  </conditionalFormatting>
  <conditionalFormatting sqref="E59:E60">
    <cfRule type="cellIs" dxfId="251" priority="3254" operator="lessThan">
      <formula>$D$59</formula>
    </cfRule>
  </conditionalFormatting>
  <conditionalFormatting sqref="E62:E63">
    <cfRule type="cellIs" dxfId="250" priority="3229" operator="lessThan">
      <formula>$D$62</formula>
    </cfRule>
  </conditionalFormatting>
  <conditionalFormatting sqref="E64:E65">
    <cfRule type="cellIs" dxfId="249" priority="3228" operator="lessThan">
      <formula>$D$64</formula>
    </cfRule>
  </conditionalFormatting>
  <conditionalFormatting sqref="E66:E67">
    <cfRule type="cellIs" dxfId="248" priority="3227" operator="lessThan">
      <formula>$D$66</formula>
    </cfRule>
  </conditionalFormatting>
  <conditionalFormatting sqref="E69:E70">
    <cfRule type="cellIs" dxfId="247" priority="3226" operator="lessThan">
      <formula>$D$69</formula>
    </cfRule>
  </conditionalFormatting>
  <conditionalFormatting sqref="E72:E73">
    <cfRule type="cellIs" dxfId="246" priority="3225" operator="lessThan">
      <formula>$D$72</formula>
    </cfRule>
  </conditionalFormatting>
  <conditionalFormatting sqref="E75:E76">
    <cfRule type="cellIs" dxfId="245" priority="3224" operator="lessThan">
      <formula>$D$75</formula>
    </cfRule>
  </conditionalFormatting>
  <conditionalFormatting sqref="E78:E79">
    <cfRule type="cellIs" dxfId="244" priority="3223" operator="lessThan">
      <formula>$D$78</formula>
    </cfRule>
  </conditionalFormatting>
  <conditionalFormatting sqref="E81:E82">
    <cfRule type="cellIs" dxfId="243" priority="3222" operator="lessThan">
      <formula>$D$81</formula>
    </cfRule>
  </conditionalFormatting>
  <conditionalFormatting sqref="E84:E85">
    <cfRule type="cellIs" dxfId="242" priority="3221" operator="lessThan">
      <formula>$D$84</formula>
    </cfRule>
  </conditionalFormatting>
  <conditionalFormatting sqref="E87:E88">
    <cfRule type="cellIs" dxfId="241" priority="3220" operator="lessThan">
      <formula>$D$87</formula>
    </cfRule>
  </conditionalFormatting>
  <conditionalFormatting sqref="E90:E91">
    <cfRule type="cellIs" dxfId="240" priority="3219" operator="lessThan">
      <formula>$D$90</formula>
    </cfRule>
  </conditionalFormatting>
  <conditionalFormatting sqref="E93:E94">
    <cfRule type="cellIs" dxfId="239" priority="3218" operator="lessThan">
      <formula>$D$93</formula>
    </cfRule>
  </conditionalFormatting>
  <conditionalFormatting sqref="E96:E97">
    <cfRule type="cellIs" dxfId="238" priority="3217" operator="lessThan">
      <formula>$D$96</formula>
    </cfRule>
  </conditionalFormatting>
  <conditionalFormatting sqref="E99:E100">
    <cfRule type="cellIs" dxfId="237" priority="3216" operator="lessThan">
      <formula>$D$99</formula>
    </cfRule>
  </conditionalFormatting>
  <conditionalFormatting sqref="E102:E103">
    <cfRule type="cellIs" dxfId="236" priority="3215" operator="lessThan">
      <formula>$D$102</formula>
    </cfRule>
  </conditionalFormatting>
  <conditionalFormatting sqref="E105:E106">
    <cfRule type="cellIs" dxfId="235" priority="3214" operator="lessThan">
      <formula>$D$105</formula>
    </cfRule>
  </conditionalFormatting>
  <conditionalFormatting sqref="E108:E109">
    <cfRule type="cellIs" dxfId="234" priority="3213" operator="lessThan">
      <formula>$D$108</formula>
    </cfRule>
  </conditionalFormatting>
  <conditionalFormatting sqref="E111:E112">
    <cfRule type="cellIs" dxfId="233" priority="3212" operator="lessThan">
      <formula>$D$111</formula>
    </cfRule>
  </conditionalFormatting>
  <conditionalFormatting sqref="E114:E115">
    <cfRule type="cellIs" dxfId="232" priority="3211" operator="lessThan">
      <formula>$D$114</formula>
    </cfRule>
  </conditionalFormatting>
  <conditionalFormatting sqref="E117:E118">
    <cfRule type="cellIs" dxfId="231" priority="3210" operator="lessThan">
      <formula>$D$117</formula>
    </cfRule>
  </conditionalFormatting>
  <conditionalFormatting sqref="E120:E121">
    <cfRule type="cellIs" dxfId="230" priority="3209" operator="lessThan">
      <formula>$D$120</formula>
    </cfRule>
  </conditionalFormatting>
  <conditionalFormatting sqref="F30:F31">
    <cfRule type="cellIs" dxfId="229" priority="2900" operator="lessThan">
      <formula>$E$30</formula>
    </cfRule>
  </conditionalFormatting>
  <conditionalFormatting sqref="F55:F56">
    <cfRule type="cellIs" dxfId="228" priority="3258" operator="lessThan">
      <formula>$E$55</formula>
    </cfRule>
  </conditionalFormatting>
  <conditionalFormatting sqref="F59:F60">
    <cfRule type="cellIs" dxfId="227" priority="3208" operator="lessThan">
      <formula>$E$59</formula>
    </cfRule>
  </conditionalFormatting>
  <conditionalFormatting sqref="F62:F63">
    <cfRule type="cellIs" dxfId="226" priority="3207" operator="lessThan">
      <formula>$E$62</formula>
    </cfRule>
  </conditionalFormatting>
  <conditionalFormatting sqref="F64:F65">
    <cfRule type="cellIs" dxfId="225" priority="3206" operator="lessThan">
      <formula>$E$64</formula>
    </cfRule>
  </conditionalFormatting>
  <conditionalFormatting sqref="F66:F67">
    <cfRule type="cellIs" dxfId="224" priority="3205" operator="lessThan">
      <formula>$E$66</formula>
    </cfRule>
  </conditionalFormatting>
  <conditionalFormatting sqref="F69:F70">
    <cfRule type="cellIs" dxfId="223" priority="3204" operator="lessThan">
      <formula>$E$69</formula>
    </cfRule>
  </conditionalFormatting>
  <conditionalFormatting sqref="F72:F73">
    <cfRule type="cellIs" dxfId="222" priority="3203" operator="lessThan">
      <formula>$E$72</formula>
    </cfRule>
  </conditionalFormatting>
  <conditionalFormatting sqref="F75:F76">
    <cfRule type="cellIs" dxfId="221" priority="3202" operator="lessThan">
      <formula>$E$75</formula>
    </cfRule>
  </conditionalFormatting>
  <conditionalFormatting sqref="F78:F79">
    <cfRule type="cellIs" dxfId="220" priority="3201" operator="lessThan">
      <formula>$E$78</formula>
    </cfRule>
  </conditionalFormatting>
  <conditionalFormatting sqref="F81:F82">
    <cfRule type="cellIs" dxfId="219" priority="3200" operator="lessThan">
      <formula>$E$81</formula>
    </cfRule>
  </conditionalFormatting>
  <conditionalFormatting sqref="F84:F85">
    <cfRule type="cellIs" dxfId="218" priority="3199" operator="lessThan">
      <formula>$E$84</formula>
    </cfRule>
  </conditionalFormatting>
  <conditionalFormatting sqref="F87:F88">
    <cfRule type="cellIs" dxfId="217" priority="3198" operator="lessThan">
      <formula>$E$87</formula>
    </cfRule>
  </conditionalFormatting>
  <conditionalFormatting sqref="F90:F91">
    <cfRule type="cellIs" dxfId="216" priority="3197" operator="lessThan">
      <formula>$E$90</formula>
    </cfRule>
  </conditionalFormatting>
  <conditionalFormatting sqref="F93:F94">
    <cfRule type="cellIs" dxfId="215" priority="3196" operator="lessThan">
      <formula>$E$93</formula>
    </cfRule>
  </conditionalFormatting>
  <conditionalFormatting sqref="F96:F97">
    <cfRule type="cellIs" dxfId="214" priority="3195" operator="lessThan">
      <formula>$E$96</formula>
    </cfRule>
  </conditionalFormatting>
  <conditionalFormatting sqref="F99:F100">
    <cfRule type="cellIs" dxfId="213" priority="3194" operator="lessThan">
      <formula>$E$99</formula>
    </cfRule>
  </conditionalFormatting>
  <conditionalFormatting sqref="F102:F103">
    <cfRule type="cellIs" dxfId="212" priority="3193" operator="lessThan">
      <formula>$E$102</formula>
    </cfRule>
  </conditionalFormatting>
  <conditionalFormatting sqref="F105:F106">
    <cfRule type="cellIs" dxfId="211" priority="3192" operator="lessThan">
      <formula>$E$105</formula>
    </cfRule>
  </conditionalFormatting>
  <conditionalFormatting sqref="F108:F109">
    <cfRule type="cellIs" dxfId="210" priority="3191" operator="lessThan">
      <formula>$E$108</formula>
    </cfRule>
  </conditionalFormatting>
  <conditionalFormatting sqref="F111:F112">
    <cfRule type="cellIs" dxfId="209" priority="3190" operator="lessThan">
      <formula>$E$111</formula>
    </cfRule>
  </conditionalFormatting>
  <conditionalFormatting sqref="F114:F115">
    <cfRule type="cellIs" dxfId="208" priority="3189" operator="lessThan">
      <formula>$E$114</formula>
    </cfRule>
  </conditionalFormatting>
  <conditionalFormatting sqref="F117:F118">
    <cfRule type="cellIs" dxfId="207" priority="3188" operator="lessThan">
      <formula>$E$117</formula>
    </cfRule>
  </conditionalFormatting>
  <conditionalFormatting sqref="F120:F121">
    <cfRule type="cellIs" dxfId="206" priority="3187" operator="lessThan">
      <formula>$E$120</formula>
    </cfRule>
  </conditionalFormatting>
  <conditionalFormatting sqref="G33">
    <cfRule type="cellIs" dxfId="205" priority="13844" stopIfTrue="1" operator="lessThan">
      <formula>$F$33</formula>
    </cfRule>
  </conditionalFormatting>
  <conditionalFormatting sqref="G34">
    <cfRule type="cellIs" dxfId="204" priority="13843" stopIfTrue="1" operator="lessThan">
      <formula>$F$34</formula>
    </cfRule>
  </conditionalFormatting>
  <conditionalFormatting sqref="G35">
    <cfRule type="cellIs" dxfId="203" priority="13842" stopIfTrue="1" operator="lessThan">
      <formula>$F$35</formula>
    </cfRule>
  </conditionalFormatting>
  <conditionalFormatting sqref="G37">
    <cfRule type="cellIs" dxfId="202" priority="13840" stopIfTrue="1" operator="lessThan">
      <formula>$F$37</formula>
    </cfRule>
  </conditionalFormatting>
  <conditionalFormatting sqref="G38">
    <cfRule type="cellIs" dxfId="201" priority="13839" stopIfTrue="1" operator="lessThan">
      <formula>$F$38</formula>
    </cfRule>
  </conditionalFormatting>
  <conditionalFormatting sqref="G39">
    <cfRule type="cellIs" dxfId="200" priority="13838" stopIfTrue="1" operator="lessThan">
      <formula>$F$39</formula>
    </cfRule>
  </conditionalFormatting>
  <conditionalFormatting sqref="G40">
    <cfRule type="cellIs" dxfId="199" priority="13837" stopIfTrue="1" operator="lessThan">
      <formula>$F$40</formula>
    </cfRule>
  </conditionalFormatting>
  <conditionalFormatting sqref="G41">
    <cfRule type="cellIs" dxfId="198" priority="13836" stopIfTrue="1" operator="lessThan">
      <formula>$F$41</formula>
    </cfRule>
  </conditionalFormatting>
  <conditionalFormatting sqref="G42">
    <cfRule type="cellIs" dxfId="197" priority="13835" stopIfTrue="1" operator="lessThan">
      <formula>$F$42</formula>
    </cfRule>
  </conditionalFormatting>
  <conditionalFormatting sqref="G43">
    <cfRule type="cellIs" dxfId="196" priority="13834" stopIfTrue="1" operator="lessThan">
      <formula>$F$43</formula>
    </cfRule>
  </conditionalFormatting>
  <conditionalFormatting sqref="G44">
    <cfRule type="cellIs" dxfId="195" priority="13833" stopIfTrue="1" operator="lessThan">
      <formula>$F$44</formula>
    </cfRule>
  </conditionalFormatting>
  <conditionalFormatting sqref="G45">
    <cfRule type="cellIs" dxfId="194" priority="13832" stopIfTrue="1" operator="lessThan">
      <formula>$F$45</formula>
    </cfRule>
  </conditionalFormatting>
  <conditionalFormatting sqref="G46">
    <cfRule type="cellIs" dxfId="193" priority="13831" stopIfTrue="1" operator="lessThan">
      <formula>$F$46</formula>
    </cfRule>
  </conditionalFormatting>
  <conditionalFormatting sqref="G47">
    <cfRule type="cellIs" dxfId="192" priority="13830" stopIfTrue="1" operator="lessThan">
      <formula>$F$47</formula>
    </cfRule>
  </conditionalFormatting>
  <conditionalFormatting sqref="G48">
    <cfRule type="cellIs" dxfId="191" priority="13829" stopIfTrue="1" operator="lessThan">
      <formula>$F$48</formula>
    </cfRule>
  </conditionalFormatting>
  <conditionalFormatting sqref="G49">
    <cfRule type="cellIs" dxfId="190" priority="13828" stopIfTrue="1" operator="lessThan">
      <formula>$F$49</formula>
    </cfRule>
  </conditionalFormatting>
  <conditionalFormatting sqref="G50">
    <cfRule type="cellIs" dxfId="189" priority="13827" stopIfTrue="1" operator="lessThan">
      <formula>$F$50</formula>
    </cfRule>
  </conditionalFormatting>
  <conditionalFormatting sqref="G51">
    <cfRule type="cellIs" dxfId="188" priority="13826" stopIfTrue="1" operator="lessThan">
      <formula>$F$51</formula>
    </cfRule>
  </conditionalFormatting>
  <conditionalFormatting sqref="G52">
    <cfRule type="cellIs" dxfId="187" priority="13825" stopIfTrue="1" operator="lessThan">
      <formula>$F$52</formula>
    </cfRule>
  </conditionalFormatting>
  <conditionalFormatting sqref="G53">
    <cfRule type="cellIs" dxfId="186" priority="13824" stopIfTrue="1" operator="lessThan">
      <formula>$F$53</formula>
    </cfRule>
  </conditionalFormatting>
  <conditionalFormatting sqref="G54">
    <cfRule type="cellIs" dxfId="185" priority="13823" stopIfTrue="1" operator="lessThan">
      <formula>$F$54</formula>
    </cfRule>
  </conditionalFormatting>
  <conditionalFormatting sqref="G57 G61 G68 G71 G74 G77 G80 G83 G86 G89 G92 G95 G98 G101 G104 G107 G110 G113 G116 G119 G122">
    <cfRule type="cellIs" dxfId="184" priority="5156" stopIfTrue="1" operator="lessThan">
      <formula>$F$5</formula>
    </cfRule>
  </conditionalFormatting>
  <conditionalFormatting sqref="G57 G61 G68 G71 G74 G77 G80 G83 G86 G89 G92 G95 G98 G101 G104 G107 G110 G113 G116 G119 G122">
    <cfRule type="cellIs" dxfId="183" priority="13894" stopIfTrue="1" operator="lessThan">
      <formula>$F$26</formula>
    </cfRule>
  </conditionalFormatting>
  <conditionalFormatting sqref="G57 G61 G68 G71 G74 G77 G80 G83 G86 G89 G92 G95 G98 G101 G104 G107 G110 G113 G116 G119 G122">
    <cfRule type="cellIs" dxfId="182" priority="13893" stopIfTrue="1" operator="lessThan">
      <formula>$F$27</formula>
    </cfRule>
  </conditionalFormatting>
  <conditionalFormatting sqref="G57 G61 G68 G71 G74 G77 G80 G83 G86 G89 G92 G95 G98 G101 G104 G107 G110 G113 G116 G119 G122">
    <cfRule type="cellIs" dxfId="181" priority="13895" stopIfTrue="1" operator="lessThan">
      <formula>$F$25</formula>
    </cfRule>
  </conditionalFormatting>
  <conditionalFormatting sqref="G57 G61 G68 G71 G74 G77 G80 G83 G86 G89 G92 G95 G98 G101 G104 G107 G110 G113 G116 G119 G122">
    <cfRule type="cellIs" dxfId="180" priority="13899" stopIfTrue="1" operator="lessThan">
      <formula>$F$21</formula>
    </cfRule>
  </conditionalFormatting>
  <conditionalFormatting sqref="G57 G61 G68 G71 G74 G77 G80 G83 G86 G89 G92 G95 G98 G101 G104 G107 G110 G113 G116 G119 G122">
    <cfRule type="cellIs" dxfId="179" priority="13892" stopIfTrue="1" operator="lessThan">
      <formula>$F$28</formula>
    </cfRule>
  </conditionalFormatting>
  <conditionalFormatting sqref="G57 G61 G68 G71 G74 G77 G80 G83 G86 G89 G92 G95 G98 G101 G104 G107 G110 G113 G116 G119 G122">
    <cfRule type="cellIs" dxfId="178" priority="13897" stopIfTrue="1" operator="lessThan">
      <formula>$F$23</formula>
    </cfRule>
  </conditionalFormatting>
  <conditionalFormatting sqref="G57 G61 G68 G71 G74 G77 G80 G83 G86 G89 G92 G95 G98 G101 G104 G107 G110 G113 G116 G119 G122">
    <cfRule type="cellIs" dxfId="177" priority="5150" stopIfTrue="1" operator="lessThan">
      <formula>$F$134</formula>
    </cfRule>
  </conditionalFormatting>
  <conditionalFormatting sqref="G57 G61 G68 G71 G74 G77 G80 G83 G86 G89 G92 G95 G98 G101 G104 G107 G110 G113 G116 G119 G122">
    <cfRule type="cellIs" dxfId="176" priority="13891" stopIfTrue="1" operator="lessThan">
      <formula>$F$29</formula>
    </cfRule>
  </conditionalFormatting>
  <conditionalFormatting sqref="G57 G61 G68 G71 G74 G77 G80 G83 G86 G89 G92 G95 G98 G101 G104 G107 G110 G113 G116 G119 G122">
    <cfRule type="cellIs" dxfId="175" priority="13898" stopIfTrue="1" operator="lessThan">
      <formula>$F$22</formula>
    </cfRule>
  </conditionalFormatting>
  <conditionalFormatting sqref="G57 G61 G68 G71 G74 G77 G80 G83 G86 G89 G92 G95 G98 G101 G104 G107 G110 G113 G116 G119 G122">
    <cfRule type="cellIs" dxfId="174" priority="13900" stopIfTrue="1" operator="lessThan">
      <formula>$F$20</formula>
    </cfRule>
  </conditionalFormatting>
  <conditionalFormatting sqref="G57 G61 G68 G71 G74 G77 G80 G83 G86 G89 G92 G95 G98 G101 G104 G107 G110 G113 G116 G119 G122">
    <cfRule type="cellIs" dxfId="173" priority="13901" stopIfTrue="1" operator="lessThan">
      <formula>$F$19</formula>
    </cfRule>
  </conditionalFormatting>
  <conditionalFormatting sqref="G57 G61 G68 G71 G74 G77 G80 G83 G86 G89 G92 G95 G98 G101 G104 G107 G110 G113 G116 G119 G122">
    <cfRule type="cellIs" dxfId="172" priority="13912" stopIfTrue="1" operator="lessThan">
      <formula>$F$8</formula>
    </cfRule>
  </conditionalFormatting>
  <conditionalFormatting sqref="G57 G61 G68 G71 G74 G77 G80 G83 G86 G89 G92 G95 G98 G101 G104 G107 G110 G113 G116 G119 G122">
    <cfRule type="cellIs" dxfId="171" priority="13902" stopIfTrue="1" operator="lessThan">
      <formula>$F$18</formula>
    </cfRule>
  </conditionalFormatting>
  <conditionalFormatting sqref="G57 G61 G68 G71 G74 G77 G80 G83 G86 G89 G92 G95 G98 G101 G104 G107 G110 G113 G116 G119 G122">
    <cfRule type="cellIs" dxfId="170" priority="13903" stopIfTrue="1" operator="lessThan">
      <formula>$F$17</formula>
    </cfRule>
  </conditionalFormatting>
  <conditionalFormatting sqref="G57 G61 G68 G71 G74 G77 G80 G83 G86 G89 G92 G95 G98 G101 G104 G107 G110 G113 G116 G119 G122">
    <cfRule type="cellIs" dxfId="169" priority="5162" stopIfTrue="1" operator="lessThan">
      <formula>$F$11</formula>
    </cfRule>
  </conditionalFormatting>
  <conditionalFormatting sqref="G57 G61 G68 G71 G74 G77 G80 G83 G86 G89 G92 G95 G98 G101 G104 G107 G110 G113 G116 G119 G122">
    <cfRule type="cellIs" dxfId="168" priority="13904" stopIfTrue="1" operator="lessThan">
      <formula>$F$16</formula>
    </cfRule>
  </conditionalFormatting>
  <conditionalFormatting sqref="G57 G61 G68 G71 G74 G77 G80 G83 G86 G89 G92 G95 G98 G101 G104 G107 G110 G113 G116 G119 G122">
    <cfRule type="cellIs" dxfId="167" priority="13908" stopIfTrue="1" operator="lessThan">
      <formula>$F$12</formula>
    </cfRule>
  </conditionalFormatting>
  <conditionalFormatting sqref="G57 G61 G68 G71 G74 G77 G80 G83 G86 G89 G92 G95 G98 G101 G104 G107 G110 G113 G116 G119 G122">
    <cfRule type="cellIs" dxfId="166" priority="13907" stopIfTrue="1" operator="lessThan">
      <formula>$F$13</formula>
    </cfRule>
  </conditionalFormatting>
  <conditionalFormatting sqref="G57 G61 G68 G71 G74 G77 G80 G83 G86 G89 G92 G95 G98 G101 G104 G107 G110 G113 G116 G119 G122">
    <cfRule type="cellIs" dxfId="165" priority="13906" stopIfTrue="1" operator="lessThan">
      <formula>$F$14</formula>
    </cfRule>
  </conditionalFormatting>
  <conditionalFormatting sqref="G57 G61 G68 G71 G74 G77 G80 G83 G86 G89 G92 G95 G98 G101 G104 G107 G110 G113 G116 G119 G122">
    <cfRule type="cellIs" dxfId="164" priority="13905" stopIfTrue="1" operator="lessThan">
      <formula>$F$15</formula>
    </cfRule>
  </conditionalFormatting>
  <conditionalFormatting sqref="G57 G61 G68 G71 G74 G77 G80 G83 G86 G89 G92 G95 G98 G101 G104 G107 G110 G113 G116 G119 G122">
    <cfRule type="cellIs" dxfId="163" priority="13896" stopIfTrue="1" operator="lessThan">
      <formula>$F$24</formula>
    </cfRule>
  </conditionalFormatting>
  <conditionalFormatting sqref="G59:G60">
    <cfRule type="cellIs" dxfId="162" priority="13775" stopIfTrue="1" operator="lessThan">
      <formula>$F$59</formula>
    </cfRule>
  </conditionalFormatting>
  <conditionalFormatting sqref="G30:H31">
    <cfRule type="cellIs" dxfId="161" priority="2899" operator="lessThan">
      <formula>$F$30</formula>
    </cfRule>
  </conditionalFormatting>
  <conditionalFormatting sqref="G55:H56">
    <cfRule type="cellIs" dxfId="160" priority="13776" stopIfTrue="1" operator="lessThan">
      <formula>$F$55</formula>
    </cfRule>
  </conditionalFormatting>
  <conditionalFormatting sqref="G62:H63">
    <cfRule type="cellIs" dxfId="159" priority="13774" stopIfTrue="1" operator="lessThan">
      <formula>$F$62</formula>
    </cfRule>
  </conditionalFormatting>
  <conditionalFormatting sqref="G64:H65">
    <cfRule type="cellIs" dxfId="158" priority="13773" stopIfTrue="1" operator="lessThan">
      <formula>$F$64</formula>
    </cfRule>
  </conditionalFormatting>
  <conditionalFormatting sqref="G66:H67">
    <cfRule type="cellIs" dxfId="157" priority="13772" stopIfTrue="1" operator="lessThan">
      <formula>$F$66</formula>
    </cfRule>
  </conditionalFormatting>
  <conditionalFormatting sqref="G69:H70">
    <cfRule type="cellIs" dxfId="156" priority="13771" stopIfTrue="1" operator="lessThan">
      <formula>$F$69</formula>
    </cfRule>
  </conditionalFormatting>
  <conditionalFormatting sqref="G72:H73">
    <cfRule type="cellIs" dxfId="155" priority="13770" stopIfTrue="1" operator="lessThan">
      <formula>$F$72</formula>
    </cfRule>
  </conditionalFormatting>
  <conditionalFormatting sqref="G75:H76">
    <cfRule type="cellIs" dxfId="154" priority="13769" stopIfTrue="1" operator="lessThan">
      <formula>$F$75</formula>
    </cfRule>
  </conditionalFormatting>
  <conditionalFormatting sqref="G78:H79">
    <cfRule type="cellIs" dxfId="153" priority="13768" stopIfTrue="1" operator="lessThan">
      <formula>$F$78</formula>
    </cfRule>
  </conditionalFormatting>
  <conditionalFormatting sqref="G81:H82">
    <cfRule type="cellIs" dxfId="152" priority="13767" stopIfTrue="1" operator="lessThan">
      <formula>$F$81</formula>
    </cfRule>
  </conditionalFormatting>
  <conditionalFormatting sqref="G84:H85">
    <cfRule type="cellIs" dxfId="151" priority="13766" stopIfTrue="1" operator="lessThan">
      <formula>$F$84</formula>
    </cfRule>
  </conditionalFormatting>
  <conditionalFormatting sqref="G87:H88">
    <cfRule type="cellIs" dxfId="150" priority="13765" stopIfTrue="1" operator="lessThan">
      <formula>$F$87</formula>
    </cfRule>
  </conditionalFormatting>
  <conditionalFormatting sqref="G90:H91">
    <cfRule type="cellIs" dxfId="149" priority="13764" stopIfTrue="1" operator="lessThan">
      <formula>$F$90</formula>
    </cfRule>
  </conditionalFormatting>
  <conditionalFormatting sqref="G93:H94">
    <cfRule type="cellIs" dxfId="148" priority="13763" stopIfTrue="1" operator="lessThan">
      <formula>$F$93</formula>
    </cfRule>
  </conditionalFormatting>
  <conditionalFormatting sqref="G96:H97">
    <cfRule type="cellIs" dxfId="147" priority="13762" stopIfTrue="1" operator="lessThan">
      <formula>$F$96</formula>
    </cfRule>
  </conditionalFormatting>
  <conditionalFormatting sqref="G99:H100">
    <cfRule type="cellIs" dxfId="146" priority="13761" stopIfTrue="1" operator="lessThan">
      <formula>$F$99</formula>
    </cfRule>
  </conditionalFormatting>
  <conditionalFormatting sqref="G102:H103">
    <cfRule type="cellIs" dxfId="145" priority="13760" stopIfTrue="1" operator="lessThan">
      <formula>$F$102</formula>
    </cfRule>
  </conditionalFormatting>
  <conditionalFormatting sqref="G105:H106">
    <cfRule type="cellIs" dxfId="144" priority="13759" stopIfTrue="1" operator="lessThan">
      <formula>$F$105</formula>
    </cfRule>
  </conditionalFormatting>
  <conditionalFormatting sqref="G108:H109">
    <cfRule type="cellIs" dxfId="143" priority="13758" stopIfTrue="1" operator="lessThan">
      <formula>$F$108</formula>
    </cfRule>
  </conditionalFormatting>
  <conditionalFormatting sqref="G111:H112">
    <cfRule type="cellIs" dxfId="142" priority="13757" stopIfTrue="1" operator="lessThan">
      <formula>$F$111</formula>
    </cfRule>
  </conditionalFormatting>
  <conditionalFormatting sqref="G114:H115">
    <cfRule type="cellIs" dxfId="141" priority="13756" stopIfTrue="1" operator="lessThan">
      <formula>$F$114</formula>
    </cfRule>
  </conditionalFormatting>
  <conditionalFormatting sqref="G117:H118">
    <cfRule type="cellIs" dxfId="140" priority="13755" stopIfTrue="1" operator="lessThan">
      <formula>$F$117</formula>
    </cfRule>
  </conditionalFormatting>
  <conditionalFormatting sqref="G120:H121">
    <cfRule type="cellIs" dxfId="139" priority="13754" stopIfTrue="1" operator="lessThan">
      <formula>$F$120</formula>
    </cfRule>
  </conditionalFormatting>
  <conditionalFormatting sqref="H59:H60">
    <cfRule type="cellIs" dxfId="138" priority="3186" operator="lessThan">
      <formula>$F$59</formula>
    </cfRule>
  </conditionalFormatting>
  <conditionalFormatting sqref="I33">
    <cfRule type="cellIs" dxfId="137" priority="13821" stopIfTrue="1" operator="lessThan">
      <formula>$H$33</formula>
    </cfRule>
  </conditionalFormatting>
  <conditionalFormatting sqref="I34">
    <cfRule type="cellIs" dxfId="136" priority="13820" stopIfTrue="1" operator="lessThan">
      <formula>$H$34</formula>
    </cfRule>
  </conditionalFormatting>
  <conditionalFormatting sqref="I35">
    <cfRule type="cellIs" dxfId="135" priority="13819" stopIfTrue="1" operator="lessThan">
      <formula>$H$35</formula>
    </cfRule>
  </conditionalFormatting>
  <conditionalFormatting sqref="I37">
    <cfRule type="cellIs" dxfId="134" priority="13817" stopIfTrue="1" operator="lessThan">
      <formula>$H$37</formula>
    </cfRule>
  </conditionalFormatting>
  <conditionalFormatting sqref="I38">
    <cfRule type="cellIs" dxfId="133" priority="13816" stopIfTrue="1" operator="lessThan">
      <formula>$H$38</formula>
    </cfRule>
  </conditionalFormatting>
  <conditionalFormatting sqref="I39">
    <cfRule type="cellIs" dxfId="132" priority="13815" stopIfTrue="1" operator="lessThan">
      <formula>$H$39</formula>
    </cfRule>
  </conditionalFormatting>
  <conditionalFormatting sqref="I40">
    <cfRule type="cellIs" dxfId="131" priority="13814" stopIfTrue="1" operator="lessThan">
      <formula>$H$40</formula>
    </cfRule>
  </conditionalFormatting>
  <conditionalFormatting sqref="I41">
    <cfRule type="cellIs" dxfId="130" priority="13813" stopIfTrue="1" operator="lessThan">
      <formula>$H$41</formula>
    </cfRule>
  </conditionalFormatting>
  <conditionalFormatting sqref="I42">
    <cfRule type="cellIs" dxfId="129" priority="13812" stopIfTrue="1" operator="lessThan">
      <formula>$H$42</formula>
    </cfRule>
  </conditionalFormatting>
  <conditionalFormatting sqref="I43">
    <cfRule type="cellIs" dxfId="128" priority="13811" stopIfTrue="1" operator="lessThan">
      <formula>$H$43</formula>
    </cfRule>
  </conditionalFormatting>
  <conditionalFormatting sqref="I44">
    <cfRule type="cellIs" dxfId="127" priority="13810" stopIfTrue="1" operator="lessThan">
      <formula>$H$44</formula>
    </cfRule>
  </conditionalFormatting>
  <conditionalFormatting sqref="I45">
    <cfRule type="cellIs" dxfId="126" priority="13809" stopIfTrue="1" operator="lessThan">
      <formula>$H$45</formula>
    </cfRule>
  </conditionalFormatting>
  <conditionalFormatting sqref="I46">
    <cfRule type="cellIs" dxfId="125" priority="13808" stopIfTrue="1" operator="lessThan">
      <formula>$H$46</formula>
    </cfRule>
  </conditionalFormatting>
  <conditionalFormatting sqref="I47">
    <cfRule type="cellIs" dxfId="124" priority="13807" stopIfTrue="1" operator="lessThan">
      <formula>$H$47</formula>
    </cfRule>
  </conditionalFormatting>
  <conditionalFormatting sqref="I48">
    <cfRule type="cellIs" dxfId="123" priority="13806" stopIfTrue="1" operator="lessThan">
      <formula>$H$48</formula>
    </cfRule>
  </conditionalFormatting>
  <conditionalFormatting sqref="I49">
    <cfRule type="cellIs" dxfId="122" priority="13805" stopIfTrue="1" operator="lessThan">
      <formula>$H$49</formula>
    </cfRule>
  </conditionalFormatting>
  <conditionalFormatting sqref="I50">
    <cfRule type="cellIs" dxfId="121" priority="13804" stopIfTrue="1" operator="lessThan">
      <formula>$H$50</formula>
    </cfRule>
  </conditionalFormatting>
  <conditionalFormatting sqref="I51">
    <cfRule type="cellIs" dxfId="120" priority="13803" stopIfTrue="1" operator="lessThan">
      <formula>$H$51</formula>
    </cfRule>
  </conditionalFormatting>
  <conditionalFormatting sqref="I52">
    <cfRule type="cellIs" dxfId="119" priority="13802" stopIfTrue="1" operator="lessThan">
      <formula>$H$52</formula>
    </cfRule>
  </conditionalFormatting>
  <conditionalFormatting sqref="I53">
    <cfRule type="cellIs" dxfId="118" priority="13801" stopIfTrue="1" operator="lessThan">
      <formula>$H$53</formula>
    </cfRule>
  </conditionalFormatting>
  <conditionalFormatting sqref="I54">
    <cfRule type="cellIs" dxfId="117" priority="13800" stopIfTrue="1" operator="lessThan">
      <formula>$H$54</formula>
    </cfRule>
  </conditionalFormatting>
  <conditionalFormatting sqref="I57 I61 I68 I71 I74 I77 I80 I83 I86 I89 I92 I95 I98 I101 I104 I107 I110 I113 I116 I119 I122">
    <cfRule type="cellIs" dxfId="116" priority="5161" stopIfTrue="1" operator="lessThan">
      <formula>$H$11</formula>
    </cfRule>
  </conditionalFormatting>
  <conditionalFormatting sqref="I57 I61 I68 I71 I74 I77 I80 I83 I86 I89 I92 I95 I98 I101 I104 I107 I110 I113 I116 I119 I122">
    <cfRule type="cellIs" dxfId="115" priority="5146" operator="lessThan">
      <formula>$H$5</formula>
    </cfRule>
  </conditionalFormatting>
  <conditionalFormatting sqref="I57 I61 I68 I71 I74 I77 I80 I83 I86 I89 I92 I95 I98 I101 I104 I107 I110 I113 I116 I119 I122">
    <cfRule type="cellIs" dxfId="114" priority="5149" stopIfTrue="1" operator="lessThan">
      <formula>$H$134</formula>
    </cfRule>
  </conditionalFormatting>
  <conditionalFormatting sqref="I57 I61 I68 I71 I74 I77 I80 I83 I86 I89 I92 I95 I98 I101 I104 I107 I110 I113 I116 I119 I122">
    <cfRule type="cellIs" dxfId="113" priority="5152" stopIfTrue="1" operator="lessThan">
      <formula>$H$131</formula>
    </cfRule>
  </conditionalFormatting>
  <conditionalFormatting sqref="I57 I61 I68 I71 I74 I77 I80 I83 I86 I89 I92 I95 I98 I101 I104 I107 I110 I113 I116 I119 I122">
    <cfRule type="cellIs" dxfId="112" priority="13889" stopIfTrue="1" operator="lessThan">
      <formula>$H$8</formula>
    </cfRule>
  </conditionalFormatting>
  <conditionalFormatting sqref="I57 I61 I68 I71 I74 I77 I80 I83 I86 I89 I92 I95 I98 I101 I104 I107 I110 I113 I116 I119 I122">
    <cfRule type="cellIs" dxfId="111" priority="5154" stopIfTrue="1" operator="lessThan">
      <formula>$H$5</formula>
    </cfRule>
  </conditionalFormatting>
  <conditionalFormatting sqref="I57 I61 I68 I71 I74 I77 I80 I83 I86 I89 I92 I95 I98 I101 I104 I107 I110 I113 I116 I119 I122">
    <cfRule type="cellIs" dxfId="110" priority="13885" stopIfTrue="1" operator="lessThan">
      <formula>$H$12</formula>
    </cfRule>
  </conditionalFormatting>
  <conditionalFormatting sqref="I57 I61 I68 I71 I74 I77 I80 I83 I86 I89 I92 I95 I98 I101 I104 I107 I110 I113 I116 I119 I122">
    <cfRule type="cellIs" dxfId="109" priority="13878" stopIfTrue="1" operator="lessThan">
      <formula>$H$19</formula>
    </cfRule>
  </conditionalFormatting>
  <conditionalFormatting sqref="I57 I61 I68 I71 I74 I77 I80 I83 I86 I89 I92 I95 I98 I101 I104 I107 I110 I113 I116 I119 I122">
    <cfRule type="cellIs" dxfId="108" priority="13868" stopIfTrue="1" operator="lessThan">
      <formula>$H$29</formula>
    </cfRule>
  </conditionalFormatting>
  <conditionalFormatting sqref="I57 I61 I68 I71 I74 I77 I80 I83 I86 I89 I92 I95 I98 I101 I104 I107 I110 I113 I116 I119 I122">
    <cfRule type="cellIs" dxfId="107" priority="13879" stopIfTrue="1" operator="lessThan">
      <formula>$H$18</formula>
    </cfRule>
  </conditionalFormatting>
  <conditionalFormatting sqref="I57 I61 I68 I71 I74 I77 I80 I83 I86 I89 I92 I95 I98 I101 I104 I107 I110 I113 I116 I119 I122">
    <cfRule type="cellIs" dxfId="106" priority="13880" stopIfTrue="1" operator="lessThan">
      <formula>$H$17</formula>
    </cfRule>
  </conditionalFormatting>
  <conditionalFormatting sqref="I57 I61 I68 I71 I74 I77 I80 I83 I86 I89 I92 I95 I98 I101 I104 I107 I110 I113 I116 I119 I122">
    <cfRule type="cellIs" dxfId="105" priority="13881" stopIfTrue="1" operator="lessThan">
      <formula>$H$16</formula>
    </cfRule>
  </conditionalFormatting>
  <conditionalFormatting sqref="I57 I61 I68 I71 I74 I77 I80 I83 I86 I89 I92 I95 I98 I101 I104 I107 I110 I113 I116 I119 I122">
    <cfRule type="cellIs" dxfId="104" priority="13882" stopIfTrue="1" operator="lessThan">
      <formula>$H$15</formula>
    </cfRule>
  </conditionalFormatting>
  <conditionalFormatting sqref="I57 I61 I68 I71 I74 I77 I80 I83 I86 I89 I92 I95 I98 I101 I104 I107 I110 I113 I116 I119 I122">
    <cfRule type="cellIs" dxfId="103" priority="13869" stopIfTrue="1" operator="lessThan">
      <formula>$H$28</formula>
    </cfRule>
  </conditionalFormatting>
  <conditionalFormatting sqref="I57 I61 I68 I71 I74 I77 I80 I83 I86 I89 I92 I95 I98 I101 I104 I107 I110 I113 I116 I119 I122">
    <cfRule type="cellIs" dxfId="102" priority="13883" stopIfTrue="1" operator="lessThan">
      <formula>$H$14</formula>
    </cfRule>
  </conditionalFormatting>
  <conditionalFormatting sqref="I57 I61 I68 I71 I74 I77 I80 I83 I86 I89 I92 I95 I98 I101 I104 I107 I110 I113 I116 I119 I122">
    <cfRule type="cellIs" dxfId="101" priority="13884" stopIfTrue="1" operator="lessThan">
      <formula>$H$13</formula>
    </cfRule>
  </conditionalFormatting>
  <conditionalFormatting sqref="I57 I61 I68 I71 I74 I77 I80 I83 I86 I89 I92 I95 I98 I101 I104 I107 I110 I113 I116 I119 I122">
    <cfRule type="cellIs" dxfId="100" priority="13877" stopIfTrue="1" operator="lessThan">
      <formula>$H$20</formula>
    </cfRule>
  </conditionalFormatting>
  <conditionalFormatting sqref="I57 I61 I68 I71 I74 I77 I80 I83 I86 I89 I92 I95 I98 I101 I104 I107 I110 I113 I116 I119 I122">
    <cfRule type="cellIs" dxfId="99" priority="13870" stopIfTrue="1" operator="lessThan">
      <formula>$H$27</formula>
    </cfRule>
  </conditionalFormatting>
  <conditionalFormatting sqref="I57 I61 I68 I71 I74 I77 I80 I83 I86 I89 I92 I95 I98 I101 I104 I107 I110 I113 I116 I119 I122">
    <cfRule type="cellIs" dxfId="98" priority="13871" stopIfTrue="1" operator="lessThan">
      <formula>$H$26</formula>
    </cfRule>
  </conditionalFormatting>
  <conditionalFormatting sqref="I57 I61 I68 I71 I74 I77 I80 I83 I86 I89 I92 I95 I98 I101 I104 I107 I110 I113 I116 I119 I122">
    <cfRule type="cellIs" dxfId="97" priority="13872" stopIfTrue="1" operator="lessThan">
      <formula>$H$25</formula>
    </cfRule>
  </conditionalFormatting>
  <conditionalFormatting sqref="I57 I61 I68 I71 I74 I77 I80 I83 I86 I89 I92 I95 I98 I101 I104 I107 I110 I113 I116 I119 I122">
    <cfRule type="cellIs" dxfId="96" priority="13873" stopIfTrue="1" operator="lessThan">
      <formula>$H$24</formula>
    </cfRule>
  </conditionalFormatting>
  <conditionalFormatting sqref="I57 I61 I68 I71 I74 I77 I80 I83 I86 I89 I92 I95 I98 I101 I104 I107 I110 I113 I116 I119 I122">
    <cfRule type="cellIs" dxfId="95" priority="13874" stopIfTrue="1" operator="lessThan">
      <formula>$H$23</formula>
    </cfRule>
  </conditionalFormatting>
  <conditionalFormatting sqref="I57 I61 I68 I71 I74 I77 I80 I83 I86 I89 I92 I95 I98 I101 I104 I107 I110 I113 I116 I119 I122">
    <cfRule type="cellIs" dxfId="94" priority="13875" stopIfTrue="1" operator="lessThan">
      <formula>$H$22</formula>
    </cfRule>
  </conditionalFormatting>
  <conditionalFormatting sqref="I57 I61 I68 I71 I74 I77 I80 I83 I86 I89 I92 I95 I98 I101 I104 I107 I110 I113 I116 I119 I122">
    <cfRule type="cellIs" dxfId="93" priority="13876" stopIfTrue="1" operator="lessThan">
      <formula>$H$21</formula>
    </cfRule>
  </conditionalFormatting>
  <conditionalFormatting sqref="I59:I60">
    <cfRule type="cellIs" dxfId="92" priority="13752" stopIfTrue="1" operator="lessThan">
      <formula>$H$59</formula>
    </cfRule>
  </conditionalFormatting>
  <conditionalFormatting sqref="I30:J31">
    <cfRule type="cellIs" dxfId="91" priority="2897" operator="lessThan">
      <formula>$H$30</formula>
    </cfRule>
  </conditionalFormatting>
  <conditionalFormatting sqref="I55:J56">
    <cfRule type="cellIs" dxfId="90" priority="13753" stopIfTrue="1" operator="lessThan">
      <formula>$H$55</formula>
    </cfRule>
  </conditionalFormatting>
  <conditionalFormatting sqref="I62:J63">
    <cfRule type="cellIs" dxfId="89" priority="13751" stopIfTrue="1" operator="lessThan">
      <formula>$H$62</formula>
    </cfRule>
  </conditionalFormatting>
  <conditionalFormatting sqref="I64:J65">
    <cfRule type="cellIs" dxfId="88" priority="13750" stopIfTrue="1" operator="lessThan">
      <formula>$H$64</formula>
    </cfRule>
  </conditionalFormatting>
  <conditionalFormatting sqref="I66:J67">
    <cfRule type="cellIs" dxfId="87" priority="13749" stopIfTrue="1" operator="lessThan">
      <formula>$H$66</formula>
    </cfRule>
  </conditionalFormatting>
  <conditionalFormatting sqref="I69:J70">
    <cfRule type="cellIs" dxfId="86" priority="13748" stopIfTrue="1" operator="lessThan">
      <formula>$H$69</formula>
    </cfRule>
  </conditionalFormatting>
  <conditionalFormatting sqref="I72:J73">
    <cfRule type="cellIs" dxfId="85" priority="13747" stopIfTrue="1" operator="lessThan">
      <formula>$H$72</formula>
    </cfRule>
  </conditionalFormatting>
  <conditionalFormatting sqref="I75:J76">
    <cfRule type="cellIs" dxfId="84" priority="13746" stopIfTrue="1" operator="lessThan">
      <formula>$H$75</formula>
    </cfRule>
  </conditionalFormatting>
  <conditionalFormatting sqref="I78:J79">
    <cfRule type="cellIs" dxfId="83" priority="13745" stopIfTrue="1" operator="lessThan">
      <formula>$H$78</formula>
    </cfRule>
  </conditionalFormatting>
  <conditionalFormatting sqref="I81:J82">
    <cfRule type="cellIs" dxfId="82" priority="13744" stopIfTrue="1" operator="lessThan">
      <formula>$H$81</formula>
    </cfRule>
  </conditionalFormatting>
  <conditionalFormatting sqref="I84:J85">
    <cfRule type="cellIs" dxfId="81" priority="13743" stopIfTrue="1" operator="lessThan">
      <formula>$H$84</formula>
    </cfRule>
  </conditionalFormatting>
  <conditionalFormatting sqref="I87:J88">
    <cfRule type="cellIs" dxfId="80" priority="13742" stopIfTrue="1" operator="lessThan">
      <formula>$H$87</formula>
    </cfRule>
  </conditionalFormatting>
  <conditionalFormatting sqref="I90:J91">
    <cfRule type="cellIs" dxfId="79" priority="13741" stopIfTrue="1" operator="lessThan">
      <formula>$H$90</formula>
    </cfRule>
  </conditionalFormatting>
  <conditionalFormatting sqref="I93:J94">
    <cfRule type="cellIs" dxfId="78" priority="13740" stopIfTrue="1" operator="lessThan">
      <formula>$H$93</formula>
    </cfRule>
  </conditionalFormatting>
  <conditionalFormatting sqref="I96:J97">
    <cfRule type="cellIs" dxfId="77" priority="13739" stopIfTrue="1" operator="lessThan">
      <formula>$H$96</formula>
    </cfRule>
  </conditionalFormatting>
  <conditionalFormatting sqref="I99:J100">
    <cfRule type="cellIs" dxfId="76" priority="13738" stopIfTrue="1" operator="lessThan">
      <formula>$H$99</formula>
    </cfRule>
  </conditionalFormatting>
  <conditionalFormatting sqref="I102:J103">
    <cfRule type="cellIs" dxfId="75" priority="13737" stopIfTrue="1" operator="lessThan">
      <formula>$H$102</formula>
    </cfRule>
  </conditionalFormatting>
  <conditionalFormatting sqref="I105:J106">
    <cfRule type="cellIs" dxfId="74" priority="13736" stopIfTrue="1" operator="lessThan">
      <formula>$H$105</formula>
    </cfRule>
  </conditionalFormatting>
  <conditionalFormatting sqref="I108:J109">
    <cfRule type="cellIs" dxfId="73" priority="13735" stopIfTrue="1" operator="lessThan">
      <formula>$H$108</formula>
    </cfRule>
  </conditionalFormatting>
  <conditionalFormatting sqref="I111:J112">
    <cfRule type="cellIs" dxfId="72" priority="13734" stopIfTrue="1" operator="lessThan">
      <formula>$H$111</formula>
    </cfRule>
  </conditionalFormatting>
  <conditionalFormatting sqref="I114:J115">
    <cfRule type="cellIs" dxfId="71" priority="13733" stopIfTrue="1" operator="lessThan">
      <formula>$H$114</formula>
    </cfRule>
  </conditionalFormatting>
  <conditionalFormatting sqref="I117:J118">
    <cfRule type="cellIs" dxfId="70" priority="13732" stopIfTrue="1" operator="lessThan">
      <formula>$H$117</formula>
    </cfRule>
  </conditionalFormatting>
  <conditionalFormatting sqref="I120:J121">
    <cfRule type="cellIs" dxfId="69" priority="13731" stopIfTrue="1" operator="lessThan">
      <formula>$H$120</formula>
    </cfRule>
  </conditionalFormatting>
  <conditionalFormatting sqref="J59:J60">
    <cfRule type="cellIs" dxfId="68" priority="3164" operator="lessThan">
      <formula>$H$59</formula>
    </cfRule>
  </conditionalFormatting>
  <conditionalFormatting sqref="K30:K31">
    <cfRule type="cellIs" dxfId="67" priority="2895" operator="lessThan">
      <formula>$J$30</formula>
    </cfRule>
  </conditionalFormatting>
  <conditionalFormatting sqref="K33">
    <cfRule type="cellIs" dxfId="66" priority="13798" stopIfTrue="1" operator="lessThan">
      <formula>$J$33</formula>
    </cfRule>
  </conditionalFormatting>
  <conditionalFormatting sqref="K34">
    <cfRule type="cellIs" dxfId="65" priority="13797" stopIfTrue="1" operator="lessThan">
      <formula>$J$34</formula>
    </cfRule>
  </conditionalFormatting>
  <conditionalFormatting sqref="K35">
    <cfRule type="cellIs" dxfId="64" priority="13796" stopIfTrue="1" operator="lessThan">
      <formula>$J$35</formula>
    </cfRule>
  </conditionalFormatting>
  <conditionalFormatting sqref="K37">
    <cfRule type="cellIs" dxfId="63" priority="13794" stopIfTrue="1" operator="lessThan">
      <formula>$J$37</formula>
    </cfRule>
  </conditionalFormatting>
  <conditionalFormatting sqref="K38">
    <cfRule type="cellIs" dxfId="62" priority="13793" stopIfTrue="1" operator="lessThan">
      <formula>$J$38</formula>
    </cfRule>
  </conditionalFormatting>
  <conditionalFormatting sqref="K39">
    <cfRule type="cellIs" dxfId="61" priority="13792" stopIfTrue="1" operator="lessThan">
      <formula>$J$39</formula>
    </cfRule>
  </conditionalFormatting>
  <conditionalFormatting sqref="K40">
    <cfRule type="cellIs" dxfId="60" priority="13791" stopIfTrue="1" operator="lessThan">
      <formula>$J$40</formula>
    </cfRule>
  </conditionalFormatting>
  <conditionalFormatting sqref="K41">
    <cfRule type="cellIs" dxfId="59" priority="13790" stopIfTrue="1" operator="lessThan">
      <formula>$J$41</formula>
    </cfRule>
  </conditionalFormatting>
  <conditionalFormatting sqref="K42">
    <cfRule type="cellIs" dxfId="58" priority="13789" stopIfTrue="1" operator="lessThan">
      <formula>$J$42</formula>
    </cfRule>
  </conditionalFormatting>
  <conditionalFormatting sqref="K43">
    <cfRule type="cellIs" dxfId="57" priority="13788" stopIfTrue="1" operator="lessThan">
      <formula>$J$43</formula>
    </cfRule>
  </conditionalFormatting>
  <conditionalFormatting sqref="K44">
    <cfRule type="cellIs" dxfId="56" priority="13787" stopIfTrue="1" operator="lessThan">
      <formula>$J$44</formula>
    </cfRule>
  </conditionalFormatting>
  <conditionalFormatting sqref="K45">
    <cfRule type="cellIs" dxfId="55" priority="13786" stopIfTrue="1" operator="lessThan">
      <formula>$J$45</formula>
    </cfRule>
  </conditionalFormatting>
  <conditionalFormatting sqref="K46">
    <cfRule type="cellIs" dxfId="54" priority="13785" stopIfTrue="1" operator="lessThan">
      <formula>$J$46</formula>
    </cfRule>
  </conditionalFormatting>
  <conditionalFormatting sqref="K47">
    <cfRule type="cellIs" dxfId="53" priority="13784" stopIfTrue="1" operator="lessThan">
      <formula>$J$47</formula>
    </cfRule>
  </conditionalFormatting>
  <conditionalFormatting sqref="K48">
    <cfRule type="cellIs" dxfId="52" priority="13783" stopIfTrue="1" operator="lessThan">
      <formula>$J$48</formula>
    </cfRule>
  </conditionalFormatting>
  <conditionalFormatting sqref="K49">
    <cfRule type="cellIs" dxfId="51" priority="13782" stopIfTrue="1" operator="lessThan">
      <formula>$J$49</formula>
    </cfRule>
  </conditionalFormatting>
  <conditionalFormatting sqref="K50">
    <cfRule type="cellIs" dxfId="50" priority="13781" stopIfTrue="1" operator="lessThan">
      <formula>$J$50</formula>
    </cfRule>
  </conditionalFormatting>
  <conditionalFormatting sqref="K51">
    <cfRule type="cellIs" dxfId="49" priority="13780" stopIfTrue="1" operator="lessThan">
      <formula>$J$51</formula>
    </cfRule>
  </conditionalFormatting>
  <conditionalFormatting sqref="K52">
    <cfRule type="cellIs" dxfId="48" priority="13779" stopIfTrue="1" operator="lessThan">
      <formula>$J$52</formula>
    </cfRule>
  </conditionalFormatting>
  <conditionalFormatting sqref="K53">
    <cfRule type="cellIs" dxfId="47" priority="13778" stopIfTrue="1" operator="lessThan">
      <formula>$J$53</formula>
    </cfRule>
  </conditionalFormatting>
  <conditionalFormatting sqref="K54">
    <cfRule type="cellIs" dxfId="46" priority="13777" stopIfTrue="1" operator="lessThan">
      <formula>$J$54</formula>
    </cfRule>
  </conditionalFormatting>
  <conditionalFormatting sqref="K55:K56">
    <cfRule type="cellIs" dxfId="45" priority="13730" stopIfTrue="1" operator="lessThan">
      <formula>$J$55</formula>
    </cfRule>
  </conditionalFormatting>
  <conditionalFormatting sqref="K57 K61 K68 K71 K74 K77 K80 K83 K86 K89 K92 K95 K98 K101 K104 K107 K110 K113 K116 K119 K122">
    <cfRule type="cellIs" dxfId="44" priority="13859" stopIfTrue="1" operator="lessThan">
      <formula>$J$16</formula>
    </cfRule>
  </conditionalFormatting>
  <conditionalFormatting sqref="K57 K61 K68 K71 K74 K77 K80 K83 K86 K89 K92 K95 K98 K101 K104 K107 K110 K113 K116 K119 K122">
    <cfRule type="cellIs" dxfId="43" priority="13860" stopIfTrue="1" operator="lessThan">
      <formula>$J$15</formula>
    </cfRule>
  </conditionalFormatting>
  <conditionalFormatting sqref="K57 K61 K68 K71 K74 K77 K80 K83 K86 K89 K92 K95 K98 K101 K104 K107 K110 K113 K116 K119 K122">
    <cfRule type="cellIs" dxfId="42" priority="13861" stopIfTrue="1" operator="lessThan">
      <formula>$J$14</formula>
    </cfRule>
  </conditionalFormatting>
  <conditionalFormatting sqref="K57 K61 K68 K71 K74 K77 K80 K83 K86 K89 K92 K95 K98 K101 K104 K107 K110 K113 K116 K119 K122">
    <cfRule type="cellIs" dxfId="41" priority="13862" stopIfTrue="1" operator="lessThan">
      <formula>$J$13</formula>
    </cfRule>
  </conditionalFormatting>
  <conditionalFormatting sqref="K57 K61 K68 K71 K74 K77 K80 K83 K86 K89 K92 K95 K98 K101 K104 K107 K110 K113 K116 K119 K122">
    <cfRule type="cellIs" dxfId="40" priority="13863" stopIfTrue="1" operator="lessThan">
      <formula>$J$12</formula>
    </cfRule>
  </conditionalFormatting>
  <conditionalFormatting sqref="K57 K61 K68 K71 K74 K77 K80 K83 K86 K89 K92 K95 K98 K101 K104 K107 K110 K113 K116 K119 K122">
    <cfRule type="cellIs" dxfId="39" priority="13867" stopIfTrue="1" operator="lessThan">
      <formula>$J$8</formula>
    </cfRule>
  </conditionalFormatting>
  <conditionalFormatting sqref="K57 K61 K68 K71 K74 K77 K80 K83 K86 K89 K92 K95 K98 K101 K104 K107 K110 K113 K116 K119 K122">
    <cfRule type="cellIs" dxfId="38" priority="13856" stopIfTrue="1" operator="lessThan">
      <formula>$J$19</formula>
    </cfRule>
  </conditionalFormatting>
  <conditionalFormatting sqref="K57 K61 K68 K71 K74 K77 K80 K83 K86 K89 K92 K95 K98 K101 K104 K107 K110 K113 K116 K119 K122">
    <cfRule type="cellIs" dxfId="37" priority="5160" stopIfTrue="1" operator="lessThan">
      <formula>$J$11</formula>
    </cfRule>
  </conditionalFormatting>
  <conditionalFormatting sqref="K57 K61 K68 K71 K74 K77 K80 K83 K86 K89 K92 K95 K98 K101 K104 K107 K110 K113 K116 K119 K122">
    <cfRule type="cellIs" dxfId="36" priority="5153" stopIfTrue="1" operator="lessThan">
      <formula>$J$5</formula>
    </cfRule>
  </conditionalFormatting>
  <conditionalFormatting sqref="K57 K61 K68 K71 K74 K77 K80 K83 K86 K89 K92 K95 K98 K101 K104 K107 K110 K113 K116 K119 K122">
    <cfRule type="cellIs" dxfId="35" priority="5151" stopIfTrue="1" operator="lessThan">
      <formula>$J$131</formula>
    </cfRule>
  </conditionalFormatting>
  <conditionalFormatting sqref="K57 K61 K68 K71 K74 K77 K80 K83 K86 K89 K92 K95 K98 K101 K104 K107 K110 K113 K116 K119 K122">
    <cfRule type="cellIs" dxfId="34" priority="13846" stopIfTrue="1" operator="lessThan">
      <formula>$J$29</formula>
    </cfRule>
  </conditionalFormatting>
  <conditionalFormatting sqref="K57 K61 K68 K71 K74 K77 K80 K83 K86 K89 K92 K95 K98 K101 K104 K107 K110 K113 K116 K119 K122">
    <cfRule type="cellIs" dxfId="33" priority="13847" stopIfTrue="1" operator="lessThan">
      <formula>$J$28</formula>
    </cfRule>
  </conditionalFormatting>
  <conditionalFormatting sqref="K57 K61 K68 K71 K74 K77 K80 K83 K86 K89 K92 K95 K98 K101 K104 K107 K110 K113 K116 K119 K122">
    <cfRule type="cellIs" dxfId="32" priority="13848" stopIfTrue="1" operator="lessThan">
      <formula>$J$27</formula>
    </cfRule>
  </conditionalFormatting>
  <conditionalFormatting sqref="K57 K61 K68 K71 K74 K77 K80 K83 K86 K89 K92 K95 K98 K101 K104 K107 K110 K113 K116 K119 K122">
    <cfRule type="cellIs" dxfId="31" priority="13849" stopIfTrue="1" operator="lessThan">
      <formula>$J$26</formula>
    </cfRule>
  </conditionalFormatting>
  <conditionalFormatting sqref="K57 K61 K68 K71 K74 K77 K80 K83 K86 K89 K92 K95 K98 K101 K104 K107 K110 K113 K116 K119 K122">
    <cfRule type="cellIs" dxfId="30" priority="5148" stopIfTrue="1" operator="lessThan">
      <formula>$J$134</formula>
    </cfRule>
  </conditionalFormatting>
  <conditionalFormatting sqref="K57 K61 K68 K71 K74 K77 K80 K83 K86 K89 K92 K95 K98 K101 K104 K107 K110 K113 K116 K119 K122">
    <cfRule type="cellIs" dxfId="29" priority="13850" stopIfTrue="1" operator="lessThan">
      <formula>$J$25</formula>
    </cfRule>
  </conditionalFormatting>
  <conditionalFormatting sqref="K57 K61 K68 K71 K74 K77 K80 K83 K86 K89 K92 K95 K98 K101 K104 K107 K110 K113 K116 K119 K122">
    <cfRule type="cellIs" dxfId="28" priority="13851" stopIfTrue="1" operator="lessThan">
      <formula>$J$24</formula>
    </cfRule>
  </conditionalFormatting>
  <conditionalFormatting sqref="K57 K61 K68 K71 K74 K77 K80 K83 K86 K89 K92 K95 K98 K101 K104 K107 K110 K113 K116 K119 K122">
    <cfRule type="cellIs" dxfId="27" priority="13852" stopIfTrue="1" operator="lessThan">
      <formula>$J$23</formula>
    </cfRule>
  </conditionalFormatting>
  <conditionalFormatting sqref="K57 K61 K68 K71 K74 K77 K80 K83 K86 K89 K92 K95 K98 K101 K104 K107 K110 K113 K116 K119 K122">
    <cfRule type="cellIs" dxfId="26" priority="13853" stopIfTrue="1" operator="lessThan">
      <formula>$J$22</formula>
    </cfRule>
  </conditionalFormatting>
  <conditionalFormatting sqref="K57 K61 K68 K71 K74 K77 K80 K83 K86 K89 K92 K95 K98 K101 K104 K107 K110 K113 K116 K119 K122">
    <cfRule type="cellIs" dxfId="25" priority="13854" stopIfTrue="1" operator="lessThan">
      <formula>$J$21</formula>
    </cfRule>
  </conditionalFormatting>
  <conditionalFormatting sqref="K57 K61 K68 K71 K74 K77 K80 K83 K86 K89 K92 K95 K98 K101 K104 K107 K110 K113 K116 K119 K122">
    <cfRule type="cellIs" dxfId="24" priority="13855" stopIfTrue="1" operator="lessThan">
      <formula>$J$20</formula>
    </cfRule>
  </conditionalFormatting>
  <conditionalFormatting sqref="K57 K61 K68 K71 K74 K77 K80 K83 K86 K89 K92 K95 K98 K101 K104 K107 K110 K113 K116 K119 K122">
    <cfRule type="cellIs" dxfId="23" priority="13858" stopIfTrue="1" operator="lessThan">
      <formula>$J$17</formula>
    </cfRule>
  </conditionalFormatting>
  <conditionalFormatting sqref="K57 K61 K68 K71 K74 K77 K80 K83 K86 K89 K92 K95 K98 K101 K104 K107 K110 K113 K116 K119 K122">
    <cfRule type="cellIs" dxfId="22" priority="13857" stopIfTrue="1" operator="lessThan">
      <formula>$J$18</formula>
    </cfRule>
  </conditionalFormatting>
  <conditionalFormatting sqref="K59:K60">
    <cfRule type="cellIs" dxfId="21" priority="13729" stopIfTrue="1" operator="lessThan">
      <formula>$J$59</formula>
    </cfRule>
  </conditionalFormatting>
  <conditionalFormatting sqref="K62:K63">
    <cfRule type="cellIs" dxfId="20" priority="13728" stopIfTrue="1" operator="lessThan">
      <formula>$J$62</formula>
    </cfRule>
  </conditionalFormatting>
  <conditionalFormatting sqref="K64:K65">
    <cfRule type="cellIs" dxfId="19" priority="13727" stopIfTrue="1" operator="lessThan">
      <formula>$J$64</formula>
    </cfRule>
  </conditionalFormatting>
  <conditionalFormatting sqref="K66:K67">
    <cfRule type="cellIs" dxfId="18" priority="13726" stopIfTrue="1" operator="lessThan">
      <formula>$J$66</formula>
    </cfRule>
  </conditionalFormatting>
  <conditionalFormatting sqref="K69:K70">
    <cfRule type="cellIs" dxfId="17" priority="13725" stopIfTrue="1" operator="lessThan">
      <formula>$J$69</formula>
    </cfRule>
  </conditionalFormatting>
  <conditionalFormatting sqref="K72:K73">
    <cfRule type="cellIs" dxfId="16" priority="13724" stopIfTrue="1" operator="lessThan">
      <formula>$J$72</formula>
    </cfRule>
  </conditionalFormatting>
  <conditionalFormatting sqref="K75:K76">
    <cfRule type="cellIs" dxfId="15" priority="13723" stopIfTrue="1" operator="lessThan">
      <formula>$J$75</formula>
    </cfRule>
  </conditionalFormatting>
  <conditionalFormatting sqref="K78:K79">
    <cfRule type="cellIs" dxfId="14" priority="13722" stopIfTrue="1" operator="lessThan">
      <formula>$J$78</formula>
    </cfRule>
  </conditionalFormatting>
  <conditionalFormatting sqref="K81:K82">
    <cfRule type="cellIs" dxfId="13" priority="13721" stopIfTrue="1" operator="lessThan">
      <formula>$J$81</formula>
    </cfRule>
  </conditionalFormatting>
  <conditionalFormatting sqref="K84:K85">
    <cfRule type="cellIs" dxfId="12" priority="13720" stopIfTrue="1" operator="lessThan">
      <formula>$J$84</formula>
    </cfRule>
  </conditionalFormatting>
  <conditionalFormatting sqref="K87:K88">
    <cfRule type="cellIs" dxfId="11" priority="13719" stopIfTrue="1" operator="lessThan">
      <formula>$J$87</formula>
    </cfRule>
  </conditionalFormatting>
  <conditionalFormatting sqref="K90:K91">
    <cfRule type="cellIs" dxfId="10" priority="13718" stopIfTrue="1" operator="lessThan">
      <formula>$J$90</formula>
    </cfRule>
  </conditionalFormatting>
  <conditionalFormatting sqref="K93:K94">
    <cfRule type="cellIs" dxfId="9" priority="13717" stopIfTrue="1" operator="lessThan">
      <formula>$J$93</formula>
    </cfRule>
  </conditionalFormatting>
  <conditionalFormatting sqref="K96:K97">
    <cfRule type="cellIs" dxfId="8" priority="13716" stopIfTrue="1" operator="lessThan">
      <formula>$J$96</formula>
    </cfRule>
  </conditionalFormatting>
  <conditionalFormatting sqref="K99:K100">
    <cfRule type="cellIs" dxfId="7" priority="13714" stopIfTrue="1" operator="lessThan">
      <formula>$J$99</formula>
    </cfRule>
  </conditionalFormatting>
  <conditionalFormatting sqref="K102:K103">
    <cfRule type="cellIs" dxfId="6" priority="13713" stopIfTrue="1" operator="lessThan">
      <formula>$J$102</formula>
    </cfRule>
  </conditionalFormatting>
  <conditionalFormatting sqref="K105:K106">
    <cfRule type="cellIs" dxfId="5" priority="13712" stopIfTrue="1" operator="lessThan">
      <formula>$J$105</formula>
    </cfRule>
  </conditionalFormatting>
  <conditionalFormatting sqref="K108:K109">
    <cfRule type="cellIs" dxfId="4" priority="13711" stopIfTrue="1" operator="lessThan">
      <formula>$J$108</formula>
    </cfRule>
  </conditionalFormatting>
  <conditionalFormatting sqref="K111:K112">
    <cfRule type="cellIs" dxfId="3" priority="13710" stopIfTrue="1" operator="lessThan">
      <formula>$J$111</formula>
    </cfRule>
  </conditionalFormatting>
  <conditionalFormatting sqref="K114:K115">
    <cfRule type="cellIs" dxfId="2" priority="13709" stopIfTrue="1" operator="lessThan">
      <formula>$J$114</formula>
    </cfRule>
  </conditionalFormatting>
  <conditionalFormatting sqref="K117:K118">
    <cfRule type="cellIs" dxfId="1" priority="13708" stopIfTrue="1" operator="lessThan">
      <formula>$J$117</formula>
    </cfRule>
  </conditionalFormatting>
  <conditionalFormatting sqref="K120:K121">
    <cfRule type="cellIs" dxfId="0" priority="13707" stopIfTrue="1" operator="lessThan">
      <formula>$J$120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14 - Труд_2016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user2</cp:lastModifiedBy>
  <cp:lastPrinted>2025-11-15T07:53:12Z</cp:lastPrinted>
  <dcterms:created xsi:type="dcterms:W3CDTF">2022-05-16T06:37:38Z</dcterms:created>
  <dcterms:modified xsi:type="dcterms:W3CDTF">2025-11-15T07:53:14Z</dcterms:modified>
</cp:coreProperties>
</file>